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קולות האסיפה הכללית" sheetId="1" r:id="rId1"/>
    <sheet name="ספירת קולות עפ&quot;י ליגות" sheetId="2" r:id="rId2"/>
  </sheets>
  <definedNames>
    <definedName name="_xlnm._FilterDatabase" localSheetId="0" hidden="1">'קולות האסיפה הכללית'!$A$1:$I$55</definedName>
  </definedNames>
  <calcPr calcId="125725"/>
</workbook>
</file>

<file path=xl/calcChain.xml><?xml version="1.0" encoding="utf-8"?>
<calcChain xmlns="http://schemas.openxmlformats.org/spreadsheetml/2006/main">
  <c r="E47" i="1"/>
  <c r="G47" s="1"/>
  <c r="E48"/>
  <c r="G48" s="1"/>
  <c r="E4"/>
  <c r="G4" s="1"/>
  <c r="E5"/>
  <c r="G5" s="1"/>
  <c r="E6"/>
  <c r="G6" s="1"/>
  <c r="E7"/>
  <c r="G7" s="1"/>
  <c r="E8"/>
  <c r="G8" s="1"/>
  <c r="E9"/>
  <c r="G9" s="1"/>
  <c r="E10"/>
  <c r="G10" s="1"/>
  <c r="E11"/>
  <c r="G11" s="1"/>
  <c r="E12"/>
  <c r="G12" s="1"/>
  <c r="E13"/>
  <c r="G13" s="1"/>
  <c r="E14"/>
  <c r="G14" s="1"/>
  <c r="E15"/>
  <c r="G15" s="1"/>
  <c r="E16"/>
  <c r="G16" s="1"/>
  <c r="E17"/>
  <c r="G17" s="1"/>
  <c r="E18"/>
  <c r="G18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40"/>
  <c r="G40" s="1"/>
  <c r="E41"/>
  <c r="G41" s="1"/>
  <c r="E42"/>
  <c r="G42" s="1"/>
  <c r="E43"/>
  <c r="G43" s="1"/>
  <c r="E44"/>
  <c r="G44" s="1"/>
  <c r="E45"/>
  <c r="G45" s="1"/>
  <c r="E46"/>
  <c r="G46" s="1"/>
  <c r="A2"/>
  <c r="A3" s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" i="2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3"/>
  <c r="E3" i="1"/>
  <c r="G3" s="1"/>
  <c r="E2"/>
  <c r="G2" s="1"/>
  <c r="M52" i="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H2"/>
  <c r="H3"/>
  <c r="H4"/>
  <c r="H5"/>
  <c r="H6"/>
  <c r="H7"/>
  <c r="M7" s="1"/>
  <c r="H8"/>
  <c r="M8" s="1"/>
  <c r="H9"/>
  <c r="H10"/>
  <c r="H11"/>
  <c r="M11" s="1"/>
  <c r="H12"/>
  <c r="M12" s="1"/>
  <c r="H13"/>
  <c r="H14"/>
  <c r="H15"/>
  <c r="M15" s="1"/>
  <c r="H16"/>
  <c r="M16" s="1"/>
  <c r="H17"/>
  <c r="H18"/>
  <c r="H19"/>
  <c r="M19" s="1"/>
  <c r="H20"/>
  <c r="M20" s="1"/>
  <c r="H21"/>
  <c r="H22"/>
  <c r="H23"/>
  <c r="M23" s="1"/>
  <c r="H24"/>
  <c r="M24" s="1"/>
  <c r="H25"/>
  <c r="H26"/>
  <c r="H27"/>
  <c r="H28"/>
  <c r="H29"/>
  <c r="H30"/>
  <c r="H31"/>
  <c r="M31" s="1"/>
  <c r="H32"/>
  <c r="M32" s="1"/>
  <c r="H33"/>
  <c r="H34"/>
  <c r="H35"/>
  <c r="H36"/>
  <c r="H37"/>
  <c r="H38"/>
  <c r="H39"/>
  <c r="M39" s="1"/>
  <c r="H40"/>
  <c r="M40" s="1"/>
  <c r="H41"/>
  <c r="H42"/>
  <c r="H43"/>
  <c r="M43" s="1"/>
  <c r="H44"/>
  <c r="M44" s="1"/>
  <c r="H45"/>
  <c r="H46"/>
  <c r="H47"/>
  <c r="M47" s="1"/>
  <c r="H48"/>
  <c r="M48" s="1"/>
  <c r="H49"/>
  <c r="H50"/>
  <c r="H51"/>
  <c r="M51" s="1"/>
  <c r="H52"/>
  <c r="K2"/>
  <c r="M35" l="1"/>
  <c r="M27"/>
  <c r="M3"/>
  <c r="M49"/>
  <c r="M41"/>
  <c r="M33"/>
  <c r="M25"/>
  <c r="M17"/>
  <c r="M9"/>
  <c r="M36"/>
  <c r="M28"/>
  <c r="M4"/>
  <c r="M50"/>
  <c r="M42"/>
  <c r="M34"/>
  <c r="M26"/>
  <c r="M18"/>
  <c r="M10"/>
  <c r="M2"/>
  <c r="M45"/>
  <c r="M37"/>
  <c r="M29"/>
  <c r="M21"/>
  <c r="M13"/>
  <c r="M5"/>
  <c r="M46"/>
  <c r="M38"/>
  <c r="M30"/>
  <c r="M22"/>
  <c r="M14"/>
  <c r="M6"/>
</calcChain>
</file>

<file path=xl/sharedStrings.xml><?xml version="1.0" encoding="utf-8"?>
<sst xmlns="http://schemas.openxmlformats.org/spreadsheetml/2006/main" count="212" uniqueCount="78">
  <si>
    <t>מספר מועדון</t>
  </si>
  <si>
    <t>שם המועדון</t>
  </si>
  <si>
    <t>מועדון השח-מט ראשון לציון</t>
  </si>
  <si>
    <t>מועדון שחמט קרית אונו</t>
  </si>
  <si>
    <t>מועדון שחמט עירוני ת"א ע"ש סול וסיסי מרק</t>
  </si>
  <si>
    <t>מפעלי בית עמנואל - אטיוד רמת גן</t>
  </si>
  <si>
    <t>מועדון שחמט באר שבע</t>
  </si>
  <si>
    <t>מועדון השחמט כפר סבא</t>
  </si>
  <si>
    <t>מועדון השחמט הפועל פתח תקוה</t>
  </si>
  <si>
    <t>ירו-שחמט</t>
  </si>
  <si>
    <t>מועדון שחמט הרצליה</t>
  </si>
  <si>
    <t>אליצור פתח תקוה</t>
  </si>
  <si>
    <t>מועדון עירוני נתניה</t>
  </si>
  <si>
    <t>מועדון שחמט אשדוד</t>
  </si>
  <si>
    <t>ליאור איזנברג - שחמט לכל</t>
  </si>
  <si>
    <t>הפועל עירוני "נווה אילן" אשקלון</t>
  </si>
  <si>
    <t>מועדון "פורת" ע"ש מרדכי ורחל פורת</t>
  </si>
  <si>
    <t>מועדון שח חיפה והשכונות</t>
  </si>
  <si>
    <t>מועדון השחמט צפריר הובר רחובות</t>
  </si>
  <si>
    <t>אס"א תל אביב</t>
  </si>
  <si>
    <t>אליצור אלקנה</t>
  </si>
  <si>
    <t>מכבי חיפה כרמל</t>
  </si>
  <si>
    <t>מועדון שחמט "שמואל" קריית חיים</t>
  </si>
  <si>
    <t>מועדון שחמט שוהם</t>
  </si>
  <si>
    <t>מרכז השחמט ירושלים</t>
  </si>
  <si>
    <t>אס"א ירושלים</t>
  </si>
  <si>
    <t>מועדון השחמט גבעתיים</t>
  </si>
  <si>
    <t>דינמו פרדס חנה / כרכור</t>
  </si>
  <si>
    <t>מועדון שחמט "צים" חיפה</t>
  </si>
  <si>
    <t>גמביט קרית ביאליק</t>
  </si>
  <si>
    <t>עירוני נצרת עילית</t>
  </si>
  <si>
    <t>מועדון שחמט צורן ע"ש מ. בוטביניק</t>
  </si>
  <si>
    <t>הפועל עמק הירדן</t>
  </si>
  <si>
    <t>מתנ"ס מעלה אדומים</t>
  </si>
  <si>
    <t>מועדון השחמט לעוורים ירושלים</t>
  </si>
  <si>
    <t>אליצור בית-אל בנימין</t>
  </si>
  <si>
    <t>עמותת מאסאר - מרכז לחינוך</t>
  </si>
  <si>
    <t>עירוני כרמיאל</t>
  </si>
  <si>
    <t>מועדון השחמט גבעת שמואל</t>
  </si>
  <si>
    <t>מועדון השחמט שמשית</t>
  </si>
  <si>
    <t>מרכז שחמט צפון</t>
  </si>
  <si>
    <t>תקוותנו נהריה</t>
  </si>
  <si>
    <t>מכבי מעלות-תרשיחא</t>
  </si>
  <si>
    <t>הפועל חברת החשמל חיפה</t>
  </si>
  <si>
    <t>האגודה למען העיוור - חיפה</t>
  </si>
  <si>
    <t>הפועל שער הנגב - חופים</t>
  </si>
  <si>
    <t>מועדון "אלפא" ספורט צפת</t>
  </si>
  <si>
    <t>מועדון השחמט של מועדון הזהב ע"ש פרדי ריינר</t>
  </si>
  <si>
    <t>מספר קולות - כ.שחמטאי</t>
  </si>
  <si>
    <t>מספר קולות -ליגות</t>
  </si>
  <si>
    <t>מועדון</t>
  </si>
  <si>
    <t>ליגה לאומית</t>
  </si>
  <si>
    <t>ליגה ארצית</t>
  </si>
  <si>
    <t>ליגה א</t>
  </si>
  <si>
    <t>ליגה ב</t>
  </si>
  <si>
    <t>ליגה ג</t>
  </si>
  <si>
    <t>קולות ליגות בוגרים</t>
  </si>
  <si>
    <t>קולות נוער</t>
  </si>
  <si>
    <t>מועדון השחמט מעיליא</t>
  </si>
  <si>
    <t>אליצור קרית התרבות נס ציונה</t>
  </si>
  <si>
    <t>בית הלוחם תל אביב</t>
  </si>
  <si>
    <t>גרקו מועדון שחמט כפר אעבלין</t>
  </si>
  <si>
    <t>מספר קולות לאסיפה</t>
  </si>
  <si>
    <t>מועדון שחמט 'שמואל' קריית חיים</t>
  </si>
  <si>
    <t>עילית נוער</t>
  </si>
  <si>
    <t>ארצית נוער</t>
  </si>
  <si>
    <t>סה"כ קולות ליגות</t>
  </si>
  <si>
    <t>הפועל עירוני טירה</t>
  </si>
  <si>
    <t>מכבי מעלות תרשיחא</t>
  </si>
  <si>
    <t>הפועל חברת חשמל חיפה</t>
  </si>
  <si>
    <t>הפועל שער הנגב חופים</t>
  </si>
  <si>
    <t>האגודה למען העיוור חיפה</t>
  </si>
  <si>
    <t>אליצור מטה בנימין - חשמונאים</t>
  </si>
  <si>
    <t>קולות נשים ע"פ 2017</t>
  </si>
  <si>
    <t>מספר בעלי כרטיס שחמטאי 45 יום טרום האסיפה</t>
  </si>
  <si>
    <t>V</t>
  </si>
  <si>
    <t>שולמו חובות איגוד עד סוף 2016</t>
  </si>
  <si>
    <t>עמדו ברף מינימלי לכרטיסים ב4/6 (8 ומעלה לבעלי יותר מקבוצה אחת בליגות)</t>
  </si>
</sst>
</file>

<file path=xl/styles.xml><?xml version="1.0" encoding="utf-8"?>
<styleSheet xmlns="http://schemas.openxmlformats.org/spreadsheetml/2006/main">
  <fonts count="19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wrapText="1"/>
    </xf>
    <xf numFmtId="1" fontId="18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10" xfId="0" applyBorder="1" applyAlignment="1">
      <alignment horizontal="center" wrapText="1"/>
    </xf>
  </cellXfs>
  <cellStyles count="42">
    <cellStyle name="20% - הדגשה1" xfId="19" builtinId="30" customBuiltin="1"/>
    <cellStyle name="20% - הדגשה2" xfId="23" builtinId="34" customBuiltin="1"/>
    <cellStyle name="20% - הדגשה3" xfId="27" builtinId="38" customBuiltin="1"/>
    <cellStyle name="20% - הדגשה4" xfId="31" builtinId="42" customBuiltin="1"/>
    <cellStyle name="20% - הדגשה5" xfId="35" builtinId="46" customBuiltin="1"/>
    <cellStyle name="20% - הדגשה6" xfId="39" builtinId="50" customBuiltin="1"/>
    <cellStyle name="40% - הדגשה1" xfId="20" builtinId="31" customBuiltin="1"/>
    <cellStyle name="40% - הדגשה2" xfId="24" builtinId="35" customBuiltin="1"/>
    <cellStyle name="40% - הדגשה3" xfId="28" builtinId="39" customBuiltin="1"/>
    <cellStyle name="40% - הדגשה4" xfId="32" builtinId="43" customBuiltin="1"/>
    <cellStyle name="40% - הדגשה5" xfId="36" builtinId="47" customBuiltin="1"/>
    <cellStyle name="40% - הדגשה6" xfId="40" builtinId="51" customBuiltin="1"/>
    <cellStyle name="60% - הדגשה1" xfId="21" builtinId="32" customBuiltin="1"/>
    <cellStyle name="60% - הדגשה2" xfId="25" builtinId="36" customBuiltin="1"/>
    <cellStyle name="60% - הדגשה3" xfId="29" builtinId="40" customBuiltin="1"/>
    <cellStyle name="60% - הדגשה4" xfId="33" builtinId="44" customBuiltin="1"/>
    <cellStyle name="60% - הדגשה5" xfId="37" builtinId="48" customBuiltin="1"/>
    <cellStyle name="60% - הדגשה6" xfId="41" builtinId="52" customBuiltin="1"/>
    <cellStyle name="Normal" xfId="0" builtinId="0"/>
    <cellStyle name="הדגשה1" xfId="18" builtinId="29" customBuiltin="1"/>
    <cellStyle name="הדגשה2" xfId="22" builtinId="33" customBuiltin="1"/>
    <cellStyle name="הדגשה3" xfId="26" builtinId="37" customBuiltin="1"/>
    <cellStyle name="הדגשה4" xfId="30" builtinId="41" customBuiltin="1"/>
    <cellStyle name="הדגשה5" xfId="34" builtinId="45" customBuiltin="1"/>
    <cellStyle name="הדגשה6" xfId="38" builtinId="49" customBuiltin="1"/>
    <cellStyle name="הערה" xfId="15" builtinId="10" customBuiltin="1"/>
    <cellStyle name="חישוב" xfId="11" builtinId="22" customBuiltin="1"/>
    <cellStyle name="טוב" xfId="6" builtinId="26" customBuiltin="1"/>
    <cellStyle name="טקסט אזהרה" xfId="14" builtinId="11" customBuiltin="1"/>
    <cellStyle name="טקסט הסברי" xfId="16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ניטראלי" xfId="8" builtinId="28" customBuiltin="1"/>
    <cellStyle name="סה&quot;כ" xfId="17" builtinId="25" customBuiltin="1"/>
    <cellStyle name="פלט" xfId="10" builtinId="21" customBuiltin="1"/>
    <cellStyle name="קלט" xfId="9" builtinId="20" customBuiltin="1"/>
    <cellStyle name="רע" xfId="7" builtinId="27" customBuiltin="1"/>
    <cellStyle name="תא מסומן" xfId="13" builtinId="23" customBuiltin="1"/>
    <cellStyle name="תא מקושר" xfId="12" builtinId="24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rightToLeft="1" tabSelected="1" workbookViewId="0">
      <selection activeCell="D12" sqref="D12"/>
    </sheetView>
  </sheetViews>
  <sheetFormatPr defaultRowHeight="18"/>
  <cols>
    <col min="1" max="1" width="9.875" bestFit="1" customWidth="1"/>
    <col min="2" max="2" width="12.375" style="5" bestFit="1" customWidth="1"/>
    <col min="3" max="3" width="41" style="5" bestFit="1" customWidth="1"/>
    <col min="4" max="4" width="21.125" style="10" customWidth="1"/>
    <col min="5" max="5" width="23.625" style="11" bestFit="1" customWidth="1"/>
    <col min="6" max="6" width="18.75" style="11" bestFit="1" customWidth="1"/>
    <col min="7" max="7" width="19.75" style="11" bestFit="1" customWidth="1"/>
    <col min="8" max="8" width="20" style="9" customWidth="1"/>
    <col min="9" max="9" width="14.75" style="1" customWidth="1"/>
  </cols>
  <sheetData>
    <row r="1" spans="1:9" ht="75" customHeight="1">
      <c r="A1" s="3"/>
      <c r="B1" s="6" t="s">
        <v>0</v>
      </c>
      <c r="C1" s="6" t="s">
        <v>1</v>
      </c>
      <c r="D1" s="7" t="s">
        <v>74</v>
      </c>
      <c r="E1" s="7" t="s">
        <v>48</v>
      </c>
      <c r="F1" s="7" t="s">
        <v>49</v>
      </c>
      <c r="G1" s="7" t="s">
        <v>62</v>
      </c>
      <c r="H1" s="7" t="s">
        <v>77</v>
      </c>
      <c r="I1" s="7" t="s">
        <v>76</v>
      </c>
    </row>
    <row r="2" spans="1:9">
      <c r="A2" s="3">
        <f>1</f>
        <v>1</v>
      </c>
      <c r="B2" s="6">
        <v>81</v>
      </c>
      <c r="C2" s="6" t="s">
        <v>6</v>
      </c>
      <c r="D2" s="7">
        <v>110</v>
      </c>
      <c r="E2" s="8">
        <f>D2/5</f>
        <v>22</v>
      </c>
      <c r="F2" s="7">
        <v>116</v>
      </c>
      <c r="G2" s="8">
        <f t="shared" ref="G2:G33" si="0">E2+F2</f>
        <v>138</v>
      </c>
      <c r="H2" s="12" t="s">
        <v>75</v>
      </c>
      <c r="I2" s="12" t="s">
        <v>75</v>
      </c>
    </row>
    <row r="3" spans="1:9">
      <c r="A3" s="3">
        <f>A2+1</f>
        <v>2</v>
      </c>
      <c r="B3" s="6">
        <v>33</v>
      </c>
      <c r="C3" s="6" t="s">
        <v>7</v>
      </c>
      <c r="D3" s="7">
        <v>90</v>
      </c>
      <c r="E3" s="8">
        <f t="shared" ref="E3:E48" si="1">D3/5</f>
        <v>18</v>
      </c>
      <c r="F3" s="7">
        <v>95</v>
      </c>
      <c r="G3" s="8">
        <f t="shared" si="0"/>
        <v>113</v>
      </c>
      <c r="H3" s="12" t="s">
        <v>75</v>
      </c>
      <c r="I3" s="12" t="s">
        <v>75</v>
      </c>
    </row>
    <row r="4" spans="1:9">
      <c r="A4" s="3">
        <f t="shared" ref="A4:A48" si="2">A3+1</f>
        <v>3</v>
      </c>
      <c r="B4" s="6">
        <v>5</v>
      </c>
      <c r="C4" s="6" t="s">
        <v>11</v>
      </c>
      <c r="D4" s="7">
        <v>65</v>
      </c>
      <c r="E4" s="8">
        <f t="shared" si="1"/>
        <v>13</v>
      </c>
      <c r="F4" s="7">
        <v>83</v>
      </c>
      <c r="G4" s="8">
        <f t="shared" si="0"/>
        <v>96</v>
      </c>
      <c r="H4" s="12" t="s">
        <v>75</v>
      </c>
      <c r="I4" s="12" t="s">
        <v>75</v>
      </c>
    </row>
    <row r="5" spans="1:9">
      <c r="A5" s="3">
        <f t="shared" si="2"/>
        <v>4</v>
      </c>
      <c r="B5" s="6">
        <v>31</v>
      </c>
      <c r="C5" s="6" t="s">
        <v>2</v>
      </c>
      <c r="D5" s="7">
        <v>104</v>
      </c>
      <c r="E5" s="8">
        <f t="shared" si="1"/>
        <v>20.8</v>
      </c>
      <c r="F5" s="7">
        <v>69</v>
      </c>
      <c r="G5" s="8">
        <f t="shared" si="0"/>
        <v>89.8</v>
      </c>
      <c r="H5" s="12" t="s">
        <v>75</v>
      </c>
      <c r="I5" s="12" t="s">
        <v>75</v>
      </c>
    </row>
    <row r="6" spans="1:9">
      <c r="A6" s="3">
        <f t="shared" si="2"/>
        <v>5</v>
      </c>
      <c r="B6" s="6">
        <v>29</v>
      </c>
      <c r="C6" s="6" t="s">
        <v>10</v>
      </c>
      <c r="D6" s="7">
        <v>64</v>
      </c>
      <c r="E6" s="8">
        <f t="shared" si="1"/>
        <v>12.8</v>
      </c>
      <c r="F6" s="7">
        <v>72</v>
      </c>
      <c r="G6" s="8">
        <f t="shared" si="0"/>
        <v>84.8</v>
      </c>
      <c r="H6" s="12" t="s">
        <v>75</v>
      </c>
      <c r="I6" s="12" t="s">
        <v>75</v>
      </c>
    </row>
    <row r="7" spans="1:9">
      <c r="A7" s="3">
        <f t="shared" si="2"/>
        <v>6</v>
      </c>
      <c r="B7" s="6">
        <v>30</v>
      </c>
      <c r="C7" s="6" t="s">
        <v>8</v>
      </c>
      <c r="D7" s="7">
        <v>103</v>
      </c>
      <c r="E7" s="8">
        <f t="shared" si="1"/>
        <v>20.6</v>
      </c>
      <c r="F7" s="7">
        <v>53</v>
      </c>
      <c r="G7" s="8">
        <f t="shared" si="0"/>
        <v>73.599999999999994</v>
      </c>
      <c r="H7" s="12" t="s">
        <v>75</v>
      </c>
      <c r="I7" s="12" t="s">
        <v>75</v>
      </c>
    </row>
    <row r="8" spans="1:9">
      <c r="A8" s="3">
        <f t="shared" si="2"/>
        <v>7</v>
      </c>
      <c r="B8" s="6">
        <v>88</v>
      </c>
      <c r="C8" s="6" t="s">
        <v>13</v>
      </c>
      <c r="D8" s="7">
        <v>37</v>
      </c>
      <c r="E8" s="8">
        <f t="shared" si="1"/>
        <v>7.4</v>
      </c>
      <c r="F8" s="7">
        <v>67</v>
      </c>
      <c r="G8" s="8">
        <f t="shared" si="0"/>
        <v>74.400000000000006</v>
      </c>
      <c r="H8" s="12" t="s">
        <v>75</v>
      </c>
      <c r="I8" s="12" t="s">
        <v>75</v>
      </c>
    </row>
    <row r="9" spans="1:9">
      <c r="A9" s="3">
        <f t="shared" si="2"/>
        <v>8</v>
      </c>
      <c r="B9" s="6">
        <v>170</v>
      </c>
      <c r="C9" s="6" t="s">
        <v>5</v>
      </c>
      <c r="D9" s="7">
        <v>95</v>
      </c>
      <c r="E9" s="8">
        <f t="shared" si="1"/>
        <v>19</v>
      </c>
      <c r="F9" s="7">
        <v>33</v>
      </c>
      <c r="G9" s="8">
        <f t="shared" si="0"/>
        <v>52</v>
      </c>
      <c r="H9" s="12" t="s">
        <v>75</v>
      </c>
      <c r="I9" s="12" t="s">
        <v>75</v>
      </c>
    </row>
    <row r="10" spans="1:9">
      <c r="A10" s="3">
        <f t="shared" si="2"/>
        <v>9</v>
      </c>
      <c r="B10" s="6">
        <v>158</v>
      </c>
      <c r="C10" s="6" t="s">
        <v>9</v>
      </c>
      <c r="D10" s="7">
        <v>66</v>
      </c>
      <c r="E10" s="8">
        <f t="shared" si="1"/>
        <v>13.2</v>
      </c>
      <c r="F10" s="7">
        <v>37</v>
      </c>
      <c r="G10" s="8">
        <f t="shared" si="0"/>
        <v>50.2</v>
      </c>
      <c r="H10" s="12" t="s">
        <v>75</v>
      </c>
      <c r="I10" s="12" t="s">
        <v>75</v>
      </c>
    </row>
    <row r="11" spans="1:9">
      <c r="A11" s="3">
        <f t="shared" si="2"/>
        <v>10</v>
      </c>
      <c r="B11" s="6">
        <v>28</v>
      </c>
      <c r="C11" s="6" t="s">
        <v>4</v>
      </c>
      <c r="D11" s="7">
        <v>80</v>
      </c>
      <c r="E11" s="8">
        <f t="shared" si="1"/>
        <v>16</v>
      </c>
      <c r="F11" s="7">
        <v>33</v>
      </c>
      <c r="G11" s="8">
        <f t="shared" si="0"/>
        <v>49</v>
      </c>
      <c r="H11" s="12" t="s">
        <v>75</v>
      </c>
      <c r="I11" s="12" t="s">
        <v>75</v>
      </c>
    </row>
    <row r="12" spans="1:9">
      <c r="A12" s="3">
        <f t="shared" si="2"/>
        <v>11</v>
      </c>
      <c r="B12" s="6">
        <v>3</v>
      </c>
      <c r="C12" s="6" t="s">
        <v>12</v>
      </c>
      <c r="D12" s="7">
        <v>42</v>
      </c>
      <c r="E12" s="8">
        <f t="shared" si="1"/>
        <v>8.4</v>
      </c>
      <c r="F12" s="7">
        <v>40</v>
      </c>
      <c r="G12" s="8">
        <f t="shared" si="0"/>
        <v>48.4</v>
      </c>
      <c r="H12" s="12" t="s">
        <v>75</v>
      </c>
      <c r="I12" s="12" t="s">
        <v>75</v>
      </c>
    </row>
    <row r="13" spans="1:9">
      <c r="A13" s="3">
        <f t="shared" si="2"/>
        <v>12</v>
      </c>
      <c r="B13" s="6">
        <v>154</v>
      </c>
      <c r="C13" s="6" t="s">
        <v>3</v>
      </c>
      <c r="D13" s="7">
        <v>104</v>
      </c>
      <c r="E13" s="8">
        <f t="shared" si="1"/>
        <v>20.8</v>
      </c>
      <c r="F13" s="7">
        <v>25</v>
      </c>
      <c r="G13" s="8">
        <f t="shared" si="0"/>
        <v>45.8</v>
      </c>
      <c r="H13" s="12" t="s">
        <v>75</v>
      </c>
      <c r="I13" s="12" t="s">
        <v>75</v>
      </c>
    </row>
    <row r="14" spans="1:9">
      <c r="A14" s="3">
        <f t="shared" si="2"/>
        <v>13</v>
      </c>
      <c r="B14" s="6">
        <v>18</v>
      </c>
      <c r="C14" s="6" t="s">
        <v>19</v>
      </c>
      <c r="D14" s="7">
        <v>24</v>
      </c>
      <c r="E14" s="8">
        <f t="shared" si="1"/>
        <v>4.8</v>
      </c>
      <c r="F14" s="7">
        <v>41</v>
      </c>
      <c r="G14" s="8">
        <f t="shared" si="0"/>
        <v>45.8</v>
      </c>
      <c r="H14" s="12" t="s">
        <v>75</v>
      </c>
      <c r="I14" s="12" t="s">
        <v>75</v>
      </c>
    </row>
    <row r="15" spans="1:9">
      <c r="A15" s="3">
        <f t="shared" si="2"/>
        <v>14</v>
      </c>
      <c r="B15" s="6">
        <v>155</v>
      </c>
      <c r="C15" s="6" t="s">
        <v>18</v>
      </c>
      <c r="D15" s="7">
        <v>39</v>
      </c>
      <c r="E15" s="8">
        <f t="shared" si="1"/>
        <v>7.8</v>
      </c>
      <c r="F15" s="7">
        <v>30</v>
      </c>
      <c r="G15" s="8">
        <f t="shared" si="0"/>
        <v>37.799999999999997</v>
      </c>
      <c r="H15" s="12" t="s">
        <v>75</v>
      </c>
      <c r="I15" s="12" t="s">
        <v>75</v>
      </c>
    </row>
    <row r="16" spans="1:9">
      <c r="A16" s="3">
        <f t="shared" si="2"/>
        <v>15</v>
      </c>
      <c r="B16" s="6">
        <v>50</v>
      </c>
      <c r="C16" s="6" t="s">
        <v>15</v>
      </c>
      <c r="D16" s="7">
        <v>23</v>
      </c>
      <c r="E16" s="8">
        <f t="shared" si="1"/>
        <v>4.5999999999999996</v>
      </c>
      <c r="F16" s="7">
        <v>29</v>
      </c>
      <c r="G16" s="8">
        <f t="shared" si="0"/>
        <v>33.6</v>
      </c>
      <c r="H16" s="12" t="s">
        <v>75</v>
      </c>
      <c r="I16" s="12" t="s">
        <v>75</v>
      </c>
    </row>
    <row r="17" spans="1:9">
      <c r="A17" s="3">
        <f t="shared" si="2"/>
        <v>16</v>
      </c>
      <c r="B17" s="6">
        <v>171</v>
      </c>
      <c r="C17" s="6" t="s">
        <v>14</v>
      </c>
      <c r="D17" s="7">
        <v>55</v>
      </c>
      <c r="E17" s="8">
        <f t="shared" si="1"/>
        <v>11</v>
      </c>
      <c r="F17" s="7">
        <v>25</v>
      </c>
      <c r="G17" s="8">
        <f t="shared" si="0"/>
        <v>36</v>
      </c>
      <c r="H17" s="12" t="s">
        <v>75</v>
      </c>
      <c r="I17" s="12" t="s">
        <v>75</v>
      </c>
    </row>
    <row r="18" spans="1:9">
      <c r="A18" s="3">
        <f t="shared" si="2"/>
        <v>17</v>
      </c>
      <c r="B18" s="6">
        <v>23</v>
      </c>
      <c r="C18" s="6" t="s">
        <v>17</v>
      </c>
      <c r="D18" s="7">
        <v>42</v>
      </c>
      <c r="E18" s="8">
        <f t="shared" si="1"/>
        <v>8.4</v>
      </c>
      <c r="F18" s="7">
        <v>22</v>
      </c>
      <c r="G18" s="8">
        <f t="shared" si="0"/>
        <v>30.4</v>
      </c>
      <c r="H18" s="12" t="s">
        <v>75</v>
      </c>
      <c r="I18" s="12" t="s">
        <v>75</v>
      </c>
    </row>
    <row r="19" spans="1:9">
      <c r="A19" s="3">
        <f t="shared" si="2"/>
        <v>18</v>
      </c>
      <c r="B19" s="6">
        <v>1</v>
      </c>
      <c r="C19" s="6" t="s">
        <v>22</v>
      </c>
      <c r="D19" s="7">
        <v>7</v>
      </c>
      <c r="E19" s="8">
        <f t="shared" si="1"/>
        <v>1.4</v>
      </c>
      <c r="F19" s="7">
        <v>28</v>
      </c>
      <c r="G19" s="8">
        <f t="shared" si="0"/>
        <v>29.4</v>
      </c>
      <c r="H19" s="12" t="s">
        <v>75</v>
      </c>
      <c r="I19" s="12" t="s">
        <v>75</v>
      </c>
    </row>
    <row r="20" spans="1:9">
      <c r="A20" s="3">
        <f t="shared" si="2"/>
        <v>19</v>
      </c>
      <c r="B20" s="6">
        <v>94</v>
      </c>
      <c r="C20" s="6" t="s">
        <v>21</v>
      </c>
      <c r="D20" s="7">
        <v>21</v>
      </c>
      <c r="E20" s="8">
        <f t="shared" si="1"/>
        <v>4.2</v>
      </c>
      <c r="F20" s="7">
        <v>22</v>
      </c>
      <c r="G20" s="8">
        <f t="shared" si="0"/>
        <v>26.2</v>
      </c>
      <c r="H20" s="12" t="s">
        <v>75</v>
      </c>
      <c r="I20" s="12" t="s">
        <v>75</v>
      </c>
    </row>
    <row r="21" spans="1:9">
      <c r="A21" s="3">
        <f t="shared" si="2"/>
        <v>20</v>
      </c>
      <c r="B21" s="6">
        <v>13</v>
      </c>
      <c r="C21" s="6" t="s">
        <v>20</v>
      </c>
      <c r="D21" s="7">
        <v>19</v>
      </c>
      <c r="E21" s="8">
        <f t="shared" si="1"/>
        <v>3.8</v>
      </c>
      <c r="F21" s="7">
        <v>21</v>
      </c>
      <c r="G21" s="8">
        <f t="shared" si="0"/>
        <v>24.8</v>
      </c>
      <c r="H21" s="12" t="s">
        <v>75</v>
      </c>
      <c r="I21" s="12" t="s">
        <v>75</v>
      </c>
    </row>
    <row r="22" spans="1:9">
      <c r="A22" s="3">
        <f t="shared" si="2"/>
        <v>21</v>
      </c>
      <c r="B22" s="6">
        <v>122</v>
      </c>
      <c r="C22" s="6" t="s">
        <v>16</v>
      </c>
      <c r="D22" s="7">
        <v>40</v>
      </c>
      <c r="E22" s="8">
        <f t="shared" si="1"/>
        <v>8</v>
      </c>
      <c r="F22" s="7">
        <v>15</v>
      </c>
      <c r="G22" s="8">
        <f t="shared" si="0"/>
        <v>23</v>
      </c>
      <c r="H22" s="12" t="s">
        <v>75</v>
      </c>
      <c r="I22" s="12" t="s">
        <v>75</v>
      </c>
    </row>
    <row r="23" spans="1:9">
      <c r="A23" s="3">
        <f t="shared" si="2"/>
        <v>22</v>
      </c>
      <c r="B23" s="6">
        <v>6</v>
      </c>
      <c r="C23" s="6" t="s">
        <v>24</v>
      </c>
      <c r="D23" s="7">
        <v>15</v>
      </c>
      <c r="E23" s="8">
        <f t="shared" si="1"/>
        <v>3</v>
      </c>
      <c r="F23" s="7">
        <v>15</v>
      </c>
      <c r="G23" s="8">
        <f t="shared" si="0"/>
        <v>18</v>
      </c>
      <c r="H23" s="12" t="s">
        <v>75</v>
      </c>
      <c r="I23" s="12" t="s">
        <v>75</v>
      </c>
    </row>
    <row r="24" spans="1:9">
      <c r="A24" s="3">
        <f t="shared" si="2"/>
        <v>23</v>
      </c>
      <c r="B24" s="6">
        <v>183</v>
      </c>
      <c r="C24" s="6" t="s">
        <v>23</v>
      </c>
      <c r="D24" s="7">
        <v>23</v>
      </c>
      <c r="E24" s="8">
        <f t="shared" si="1"/>
        <v>4.5999999999999996</v>
      </c>
      <c r="F24" s="7">
        <v>10</v>
      </c>
      <c r="G24" s="8">
        <f t="shared" si="0"/>
        <v>14.6</v>
      </c>
      <c r="H24" s="12" t="s">
        <v>75</v>
      </c>
      <c r="I24" s="12" t="s">
        <v>75</v>
      </c>
    </row>
    <row r="25" spans="1:9">
      <c r="A25" s="3">
        <f t="shared" si="2"/>
        <v>24</v>
      </c>
      <c r="B25" s="6">
        <v>2348</v>
      </c>
      <c r="C25" s="6" t="s">
        <v>72</v>
      </c>
      <c r="D25" s="7">
        <v>10</v>
      </c>
      <c r="E25" s="8">
        <f t="shared" si="1"/>
        <v>2</v>
      </c>
      <c r="F25" s="7">
        <v>14</v>
      </c>
      <c r="G25" s="8">
        <f t="shared" si="0"/>
        <v>16</v>
      </c>
      <c r="H25" s="12" t="s">
        <v>75</v>
      </c>
      <c r="I25" s="12" t="s">
        <v>75</v>
      </c>
    </row>
    <row r="26" spans="1:9">
      <c r="A26" s="3">
        <f t="shared" si="2"/>
        <v>25</v>
      </c>
      <c r="B26" s="6">
        <v>19</v>
      </c>
      <c r="C26" s="6" t="s">
        <v>25</v>
      </c>
      <c r="D26" s="7">
        <v>14</v>
      </c>
      <c r="E26" s="8">
        <f t="shared" si="1"/>
        <v>2.8</v>
      </c>
      <c r="F26" s="7">
        <v>11</v>
      </c>
      <c r="G26" s="8">
        <f t="shared" si="0"/>
        <v>13.8</v>
      </c>
      <c r="H26" s="12" t="s">
        <v>75</v>
      </c>
      <c r="I26" s="12" t="s">
        <v>75</v>
      </c>
    </row>
    <row r="27" spans="1:9">
      <c r="A27" s="3">
        <f t="shared" si="2"/>
        <v>26</v>
      </c>
      <c r="B27" s="6">
        <v>111</v>
      </c>
      <c r="C27" s="6" t="s">
        <v>29</v>
      </c>
      <c r="D27" s="7">
        <v>8</v>
      </c>
      <c r="E27" s="8">
        <f t="shared" si="1"/>
        <v>1.6</v>
      </c>
      <c r="F27" s="7">
        <v>11</v>
      </c>
      <c r="G27" s="8">
        <f t="shared" si="0"/>
        <v>12.6</v>
      </c>
      <c r="H27" s="12" t="s">
        <v>75</v>
      </c>
      <c r="I27" s="12" t="s">
        <v>75</v>
      </c>
    </row>
    <row r="28" spans="1:9">
      <c r="A28" s="3">
        <f t="shared" si="2"/>
        <v>27</v>
      </c>
      <c r="B28" s="6">
        <v>26</v>
      </c>
      <c r="C28" s="6" t="s">
        <v>37</v>
      </c>
      <c r="D28" s="7">
        <v>4</v>
      </c>
      <c r="E28" s="8">
        <f t="shared" si="1"/>
        <v>0.8</v>
      </c>
      <c r="F28" s="7">
        <v>11</v>
      </c>
      <c r="G28" s="8">
        <f t="shared" si="0"/>
        <v>11.8</v>
      </c>
      <c r="H28" s="12" t="s">
        <v>75</v>
      </c>
      <c r="I28" s="12" t="s">
        <v>75</v>
      </c>
    </row>
    <row r="29" spans="1:9">
      <c r="A29" s="3">
        <f t="shared" si="2"/>
        <v>28</v>
      </c>
      <c r="B29" s="6">
        <v>140</v>
      </c>
      <c r="C29" s="6" t="s">
        <v>31</v>
      </c>
      <c r="D29" s="7">
        <v>10</v>
      </c>
      <c r="E29" s="8">
        <f t="shared" si="1"/>
        <v>2</v>
      </c>
      <c r="F29" s="7">
        <v>8</v>
      </c>
      <c r="G29" s="8">
        <f t="shared" si="0"/>
        <v>10</v>
      </c>
      <c r="H29" s="12" t="s">
        <v>75</v>
      </c>
      <c r="I29" s="12" t="s">
        <v>75</v>
      </c>
    </row>
    <row r="30" spans="1:9">
      <c r="A30" s="3">
        <f t="shared" si="2"/>
        <v>29</v>
      </c>
      <c r="B30" s="6">
        <v>37</v>
      </c>
      <c r="C30" s="6" t="s">
        <v>26</v>
      </c>
      <c r="D30" s="7">
        <v>8</v>
      </c>
      <c r="E30" s="8">
        <f t="shared" si="1"/>
        <v>1.6</v>
      </c>
      <c r="F30" s="7">
        <v>8</v>
      </c>
      <c r="G30" s="8">
        <f t="shared" si="0"/>
        <v>9.6</v>
      </c>
      <c r="H30" s="12" t="s">
        <v>75</v>
      </c>
      <c r="I30" s="12" t="s">
        <v>75</v>
      </c>
    </row>
    <row r="31" spans="1:9">
      <c r="A31" s="3">
        <f t="shared" si="2"/>
        <v>30</v>
      </c>
      <c r="B31" s="6">
        <v>8</v>
      </c>
      <c r="C31" s="6" t="s">
        <v>40</v>
      </c>
      <c r="D31" s="7">
        <v>7</v>
      </c>
      <c r="E31" s="8">
        <f t="shared" si="1"/>
        <v>1.4</v>
      </c>
      <c r="F31" s="7">
        <v>8</v>
      </c>
      <c r="G31" s="8">
        <f t="shared" si="0"/>
        <v>9.4</v>
      </c>
      <c r="H31" s="12" t="s">
        <v>75</v>
      </c>
      <c r="I31" s="12" t="s">
        <v>75</v>
      </c>
    </row>
    <row r="32" spans="1:9">
      <c r="A32" s="3">
        <f t="shared" si="2"/>
        <v>31</v>
      </c>
      <c r="B32" s="6">
        <v>35</v>
      </c>
      <c r="C32" s="6" t="s">
        <v>28</v>
      </c>
      <c r="D32" s="7">
        <v>10</v>
      </c>
      <c r="E32" s="8">
        <f t="shared" si="1"/>
        <v>2</v>
      </c>
      <c r="F32" s="7">
        <v>6</v>
      </c>
      <c r="G32" s="8">
        <f t="shared" si="0"/>
        <v>8</v>
      </c>
      <c r="H32" s="12" t="s">
        <v>75</v>
      </c>
      <c r="I32" s="12" t="s">
        <v>75</v>
      </c>
    </row>
    <row r="33" spans="1:9">
      <c r="A33" s="3">
        <f t="shared" si="2"/>
        <v>32</v>
      </c>
      <c r="B33" s="6">
        <v>102</v>
      </c>
      <c r="C33" s="6" t="s">
        <v>70</v>
      </c>
      <c r="D33" s="7">
        <v>1</v>
      </c>
      <c r="E33" s="8">
        <f t="shared" si="1"/>
        <v>0.2</v>
      </c>
      <c r="F33" s="7">
        <v>7</v>
      </c>
      <c r="G33" s="8">
        <f t="shared" si="0"/>
        <v>7.2</v>
      </c>
      <c r="H33" s="12" t="s">
        <v>75</v>
      </c>
      <c r="I33" s="12" t="s">
        <v>75</v>
      </c>
    </row>
    <row r="34" spans="1:9">
      <c r="A34" s="3" t="e">
        <f>#REF!+1</f>
        <v>#REF!</v>
      </c>
      <c r="B34" s="6">
        <v>74</v>
      </c>
      <c r="C34" s="6" t="s">
        <v>32</v>
      </c>
      <c r="D34" s="7">
        <v>3</v>
      </c>
      <c r="E34" s="8">
        <f t="shared" si="1"/>
        <v>0.6</v>
      </c>
      <c r="F34" s="7">
        <v>6</v>
      </c>
      <c r="G34" s="8">
        <f t="shared" ref="G34:G48" si="3">E34+F34</f>
        <v>6.6</v>
      </c>
      <c r="H34" s="12" t="s">
        <v>75</v>
      </c>
      <c r="I34" s="12" t="s">
        <v>75</v>
      </c>
    </row>
    <row r="35" spans="1:9">
      <c r="A35" s="3" t="e">
        <f t="shared" si="2"/>
        <v>#REF!</v>
      </c>
      <c r="B35" s="6">
        <v>42</v>
      </c>
      <c r="C35" s="6" t="s">
        <v>68</v>
      </c>
      <c r="D35" s="7">
        <v>2</v>
      </c>
      <c r="E35" s="8">
        <f t="shared" si="1"/>
        <v>0.4</v>
      </c>
      <c r="F35" s="7">
        <v>6</v>
      </c>
      <c r="G35" s="8">
        <f t="shared" si="3"/>
        <v>6.4</v>
      </c>
      <c r="H35" s="12" t="s">
        <v>75</v>
      </c>
      <c r="I35" s="12" t="s">
        <v>75</v>
      </c>
    </row>
    <row r="36" spans="1:9">
      <c r="A36" s="3" t="e">
        <f t="shared" si="2"/>
        <v>#REF!</v>
      </c>
      <c r="B36" s="6">
        <v>51</v>
      </c>
      <c r="C36" s="6" t="s">
        <v>38</v>
      </c>
      <c r="D36" s="7">
        <v>8</v>
      </c>
      <c r="E36" s="8">
        <f t="shared" si="1"/>
        <v>1.6</v>
      </c>
      <c r="F36" s="7">
        <v>5</v>
      </c>
      <c r="G36" s="8">
        <f t="shared" si="3"/>
        <v>6.6</v>
      </c>
      <c r="H36" s="12" t="s">
        <v>75</v>
      </c>
      <c r="I36" s="12" t="s">
        <v>75</v>
      </c>
    </row>
    <row r="37" spans="1:9">
      <c r="A37" s="3" t="e">
        <f t="shared" si="2"/>
        <v>#REF!</v>
      </c>
      <c r="B37" s="6">
        <v>156</v>
      </c>
      <c r="C37" s="3" t="s">
        <v>46</v>
      </c>
      <c r="D37" s="7">
        <v>10</v>
      </c>
      <c r="E37" s="8">
        <f t="shared" si="1"/>
        <v>2</v>
      </c>
      <c r="F37" s="7">
        <v>3</v>
      </c>
      <c r="G37" s="8">
        <f t="shared" si="3"/>
        <v>5</v>
      </c>
      <c r="H37" s="12" t="s">
        <v>75</v>
      </c>
      <c r="I37" s="12" t="s">
        <v>75</v>
      </c>
    </row>
    <row r="38" spans="1:9">
      <c r="A38" s="3" t="e">
        <f t="shared" si="2"/>
        <v>#REF!</v>
      </c>
      <c r="B38" s="6">
        <v>2</v>
      </c>
      <c r="C38" s="6" t="s">
        <v>30</v>
      </c>
      <c r="D38" s="7">
        <v>15</v>
      </c>
      <c r="E38" s="8">
        <f t="shared" si="1"/>
        <v>3</v>
      </c>
      <c r="F38" s="7">
        <v>2</v>
      </c>
      <c r="G38" s="8">
        <f t="shared" si="3"/>
        <v>5</v>
      </c>
      <c r="H38" s="12" t="s">
        <v>75</v>
      </c>
      <c r="I38" s="12" t="s">
        <v>75</v>
      </c>
    </row>
    <row r="39" spans="1:9">
      <c r="A39" s="3" t="e">
        <f>#REF!+1</f>
        <v>#REF!</v>
      </c>
      <c r="B39" s="6">
        <v>123</v>
      </c>
      <c r="C39" s="6" t="s">
        <v>34</v>
      </c>
      <c r="D39" s="7">
        <v>4</v>
      </c>
      <c r="E39" s="8">
        <f t="shared" si="1"/>
        <v>0.8</v>
      </c>
      <c r="F39" s="7">
        <v>2</v>
      </c>
      <c r="G39" s="8">
        <f t="shared" si="3"/>
        <v>2.8</v>
      </c>
      <c r="H39" s="12" t="s">
        <v>75</v>
      </c>
      <c r="I39" s="12" t="s">
        <v>75</v>
      </c>
    </row>
    <row r="40" spans="1:9">
      <c r="A40" s="3" t="e">
        <f t="shared" si="2"/>
        <v>#REF!</v>
      </c>
      <c r="B40" s="6">
        <v>163</v>
      </c>
      <c r="C40" s="6" t="s">
        <v>35</v>
      </c>
      <c r="D40" s="7">
        <v>10</v>
      </c>
      <c r="E40" s="8">
        <f t="shared" si="1"/>
        <v>2</v>
      </c>
      <c r="F40" s="7">
        <v>2</v>
      </c>
      <c r="G40" s="8">
        <f t="shared" si="3"/>
        <v>4</v>
      </c>
      <c r="H40" s="12" t="s">
        <v>75</v>
      </c>
      <c r="I40" s="12" t="s">
        <v>75</v>
      </c>
    </row>
    <row r="41" spans="1:9">
      <c r="A41" s="3" t="e">
        <f t="shared" si="2"/>
        <v>#REF!</v>
      </c>
      <c r="B41" s="6">
        <v>97</v>
      </c>
      <c r="C41" s="6" t="s">
        <v>59</v>
      </c>
      <c r="D41" s="7">
        <v>8</v>
      </c>
      <c r="E41" s="8">
        <f t="shared" si="1"/>
        <v>1.6</v>
      </c>
      <c r="F41" s="7">
        <v>1</v>
      </c>
      <c r="G41" s="8">
        <f t="shared" si="3"/>
        <v>2.6</v>
      </c>
      <c r="H41" s="12" t="s">
        <v>75</v>
      </c>
      <c r="I41" s="12" t="s">
        <v>75</v>
      </c>
    </row>
    <row r="42" spans="1:9">
      <c r="A42" s="3" t="e">
        <f t="shared" si="2"/>
        <v>#REF!</v>
      </c>
      <c r="B42" s="6">
        <v>166</v>
      </c>
      <c r="C42" s="6" t="s">
        <v>39</v>
      </c>
      <c r="D42" s="7">
        <v>1</v>
      </c>
      <c r="E42" s="8">
        <f t="shared" si="1"/>
        <v>0.2</v>
      </c>
      <c r="F42" s="7">
        <v>2</v>
      </c>
      <c r="G42" s="8">
        <f t="shared" si="3"/>
        <v>2.2000000000000002</v>
      </c>
      <c r="H42" s="12" t="s">
        <v>75</v>
      </c>
      <c r="I42" s="12" t="s">
        <v>75</v>
      </c>
    </row>
    <row r="43" spans="1:9">
      <c r="A43" s="3" t="e">
        <f t="shared" si="2"/>
        <v>#REF!</v>
      </c>
      <c r="B43" s="6">
        <v>161</v>
      </c>
      <c r="C43" s="3" t="s">
        <v>47</v>
      </c>
      <c r="D43" s="7">
        <v>1</v>
      </c>
      <c r="E43" s="8">
        <f t="shared" si="1"/>
        <v>0.2</v>
      </c>
      <c r="F43" s="7">
        <v>2</v>
      </c>
      <c r="G43" s="8">
        <f t="shared" si="3"/>
        <v>2.2000000000000002</v>
      </c>
      <c r="H43" s="12" t="s">
        <v>75</v>
      </c>
      <c r="I43" s="12" t="s">
        <v>75</v>
      </c>
    </row>
    <row r="44" spans="1:9">
      <c r="A44" s="3" t="e">
        <f t="shared" si="2"/>
        <v>#REF!</v>
      </c>
      <c r="B44" s="6">
        <v>82</v>
      </c>
      <c r="C44" s="6" t="s">
        <v>71</v>
      </c>
      <c r="D44" s="7">
        <v>5</v>
      </c>
      <c r="E44" s="8">
        <f t="shared" si="1"/>
        <v>1</v>
      </c>
      <c r="F44" s="7">
        <v>1</v>
      </c>
      <c r="G44" s="8">
        <f t="shared" si="3"/>
        <v>2</v>
      </c>
      <c r="H44" s="12" t="s">
        <v>75</v>
      </c>
      <c r="I44" s="12" t="s">
        <v>75</v>
      </c>
    </row>
    <row r="45" spans="1:9">
      <c r="A45" s="3" t="e">
        <f t="shared" si="2"/>
        <v>#REF!</v>
      </c>
      <c r="B45" s="6">
        <v>46</v>
      </c>
      <c r="C45" s="6" t="s">
        <v>69</v>
      </c>
      <c r="D45" s="7">
        <v>0</v>
      </c>
      <c r="E45" s="8">
        <f t="shared" si="1"/>
        <v>0</v>
      </c>
      <c r="F45" s="7">
        <v>2</v>
      </c>
      <c r="G45" s="8">
        <f t="shared" si="3"/>
        <v>2</v>
      </c>
      <c r="H45" s="12" t="s">
        <v>75</v>
      </c>
      <c r="I45" s="12" t="s">
        <v>75</v>
      </c>
    </row>
    <row r="46" spans="1:9">
      <c r="A46" s="3" t="e">
        <f t="shared" si="2"/>
        <v>#REF!</v>
      </c>
      <c r="B46" s="6">
        <v>58</v>
      </c>
      <c r="C46" s="6" t="s">
        <v>67</v>
      </c>
      <c r="D46" s="7">
        <v>6</v>
      </c>
      <c r="E46" s="8">
        <f t="shared" si="1"/>
        <v>1.2</v>
      </c>
      <c r="F46" s="7">
        <v>0</v>
      </c>
      <c r="G46" s="8">
        <f t="shared" si="3"/>
        <v>1.2</v>
      </c>
      <c r="H46" s="12" t="s">
        <v>75</v>
      </c>
      <c r="I46" s="12" t="s">
        <v>75</v>
      </c>
    </row>
    <row r="47" spans="1:9">
      <c r="A47" s="3" t="e">
        <f t="shared" si="2"/>
        <v>#REF!</v>
      </c>
      <c r="B47" s="6">
        <v>24</v>
      </c>
      <c r="C47" s="6" t="s">
        <v>60</v>
      </c>
      <c r="D47" s="7">
        <v>0</v>
      </c>
      <c r="E47" s="8">
        <f t="shared" si="1"/>
        <v>0</v>
      </c>
      <c r="F47" s="7">
        <v>1</v>
      </c>
      <c r="G47" s="8">
        <f t="shared" si="3"/>
        <v>1</v>
      </c>
      <c r="H47" s="12" t="s">
        <v>75</v>
      </c>
      <c r="I47" s="12" t="s">
        <v>75</v>
      </c>
    </row>
    <row r="48" spans="1:9">
      <c r="A48" s="3" t="e">
        <f t="shared" si="2"/>
        <v>#REF!</v>
      </c>
      <c r="B48" s="6">
        <v>169</v>
      </c>
      <c r="C48" s="6" t="s">
        <v>36</v>
      </c>
      <c r="D48" s="7">
        <v>0</v>
      </c>
      <c r="E48" s="8">
        <f t="shared" si="1"/>
        <v>0</v>
      </c>
      <c r="F48" s="7">
        <v>1</v>
      </c>
      <c r="G48" s="8">
        <f t="shared" si="3"/>
        <v>1</v>
      </c>
      <c r="H48" s="12" t="s">
        <v>75</v>
      </c>
      <c r="I48" s="12" t="s">
        <v>75</v>
      </c>
    </row>
  </sheetData>
  <sortState ref="B2:G123">
    <sortCondition descending="1" ref="G2:G123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rightToLeft="1" workbookViewId="0">
      <selection activeCell="I15" sqref="I15"/>
    </sheetView>
  </sheetViews>
  <sheetFormatPr defaultRowHeight="14.25"/>
  <cols>
    <col min="2" max="2" width="35.125" style="2" bestFit="1" customWidth="1"/>
    <col min="3" max="3" width="9.5" style="2" bestFit="1" customWidth="1"/>
    <col min="4" max="4" width="9" style="2"/>
    <col min="5" max="6" width="5.5" style="2" bestFit="1" customWidth="1"/>
    <col min="7" max="7" width="5.25" style="2" bestFit="1" customWidth="1"/>
    <col min="8" max="8" width="14.125" style="2" bestFit="1" customWidth="1"/>
    <col min="9" max="10" width="11.25" style="2" customWidth="1"/>
    <col min="11" max="11" width="9" style="2"/>
    <col min="12" max="12" width="11.25" style="2" customWidth="1"/>
    <col min="13" max="13" width="9" style="2"/>
  </cols>
  <sheetData>
    <row r="1" spans="1:13" ht="28.5">
      <c r="B1" s="3" t="s">
        <v>50</v>
      </c>
      <c r="C1" s="3" t="s">
        <v>51</v>
      </c>
      <c r="D1" s="3" t="s">
        <v>52</v>
      </c>
      <c r="E1" s="3" t="s">
        <v>53</v>
      </c>
      <c r="F1" s="3" t="s">
        <v>54</v>
      </c>
      <c r="G1" s="3" t="s">
        <v>55</v>
      </c>
      <c r="H1" s="3" t="s">
        <v>56</v>
      </c>
      <c r="I1" s="4" t="s">
        <v>64</v>
      </c>
      <c r="J1" s="4" t="s">
        <v>65</v>
      </c>
      <c r="K1" s="3" t="s">
        <v>57</v>
      </c>
      <c r="L1" s="4" t="s">
        <v>73</v>
      </c>
      <c r="M1" s="4" t="s">
        <v>66</v>
      </c>
    </row>
    <row r="2" spans="1:13">
      <c r="A2">
        <v>1</v>
      </c>
      <c r="B2" s="3" t="s">
        <v>20</v>
      </c>
      <c r="C2" s="3">
        <v>0</v>
      </c>
      <c r="D2" s="3">
        <v>1</v>
      </c>
      <c r="E2" s="3">
        <v>2</v>
      </c>
      <c r="F2" s="3">
        <v>1</v>
      </c>
      <c r="G2" s="3">
        <v>3</v>
      </c>
      <c r="H2" s="3">
        <f t="shared" ref="H2:H33" si="0">C2*16+D2*8+E2*4+F2*2+G2*1</f>
        <v>21</v>
      </c>
      <c r="I2" s="3"/>
      <c r="J2" s="3"/>
      <c r="K2" s="3">
        <f t="shared" ref="K2:K33" si="1">I2*2+J2*1</f>
        <v>0</v>
      </c>
      <c r="L2" s="3"/>
      <c r="M2" s="3">
        <f t="shared" ref="M2:M33" si="2">H2+K2+L2</f>
        <v>21</v>
      </c>
    </row>
    <row r="3" spans="1:13">
      <c r="A3">
        <f>A2+1</f>
        <v>2</v>
      </c>
      <c r="B3" s="3" t="s">
        <v>35</v>
      </c>
      <c r="C3" s="3">
        <v>0</v>
      </c>
      <c r="D3" s="3">
        <v>0</v>
      </c>
      <c r="E3" s="3">
        <v>0</v>
      </c>
      <c r="F3" s="3">
        <v>1</v>
      </c>
      <c r="G3" s="3">
        <v>0</v>
      </c>
      <c r="H3" s="3">
        <f t="shared" si="0"/>
        <v>2</v>
      </c>
      <c r="I3" s="3"/>
      <c r="J3" s="3"/>
      <c r="K3" s="3">
        <f t="shared" si="1"/>
        <v>0</v>
      </c>
      <c r="L3" s="3"/>
      <c r="M3" s="3">
        <f t="shared" si="2"/>
        <v>2</v>
      </c>
    </row>
    <row r="4" spans="1:13">
      <c r="A4">
        <f t="shared" ref="A4:A52" si="3">A3+1</f>
        <v>3</v>
      </c>
      <c r="B4" s="3" t="s">
        <v>72</v>
      </c>
      <c r="C4" s="3">
        <v>0</v>
      </c>
      <c r="D4" s="3">
        <v>0</v>
      </c>
      <c r="E4" s="3">
        <v>0</v>
      </c>
      <c r="F4" s="3">
        <v>0</v>
      </c>
      <c r="G4" s="3">
        <v>14</v>
      </c>
      <c r="H4" s="3">
        <f t="shared" si="0"/>
        <v>14</v>
      </c>
      <c r="I4" s="3"/>
      <c r="J4" s="3"/>
      <c r="K4" s="3">
        <f t="shared" si="1"/>
        <v>0</v>
      </c>
      <c r="L4" s="3"/>
      <c r="M4" s="3">
        <f t="shared" si="2"/>
        <v>14</v>
      </c>
    </row>
    <row r="5" spans="1:13">
      <c r="A5">
        <f t="shared" si="3"/>
        <v>4</v>
      </c>
      <c r="B5" s="3" t="s">
        <v>11</v>
      </c>
      <c r="C5" s="3">
        <v>2</v>
      </c>
      <c r="D5" s="3">
        <v>2</v>
      </c>
      <c r="E5" s="3">
        <v>4</v>
      </c>
      <c r="F5" s="3">
        <v>8</v>
      </c>
      <c r="G5" s="3">
        <v>2</v>
      </c>
      <c r="H5" s="3">
        <f t="shared" si="0"/>
        <v>82</v>
      </c>
      <c r="I5" s="3">
        <v>0</v>
      </c>
      <c r="J5" s="3">
        <v>1</v>
      </c>
      <c r="K5" s="3">
        <f t="shared" si="1"/>
        <v>1</v>
      </c>
      <c r="L5" s="3"/>
      <c r="M5" s="3">
        <f t="shared" si="2"/>
        <v>83</v>
      </c>
    </row>
    <row r="6" spans="1:13">
      <c r="A6">
        <f t="shared" si="3"/>
        <v>5</v>
      </c>
      <c r="B6" s="3" t="s">
        <v>59</v>
      </c>
      <c r="C6" s="3">
        <v>0</v>
      </c>
      <c r="D6" s="3">
        <v>0</v>
      </c>
      <c r="E6" s="3">
        <v>0</v>
      </c>
      <c r="F6" s="3">
        <v>0</v>
      </c>
      <c r="G6" s="3">
        <v>1</v>
      </c>
      <c r="H6" s="3">
        <f t="shared" si="0"/>
        <v>1</v>
      </c>
      <c r="I6" s="3"/>
      <c r="J6" s="3"/>
      <c r="K6" s="3">
        <f t="shared" si="1"/>
        <v>0</v>
      </c>
      <c r="L6" s="3"/>
      <c r="M6" s="3">
        <f t="shared" si="2"/>
        <v>1</v>
      </c>
    </row>
    <row r="7" spans="1:13">
      <c r="A7">
        <f t="shared" si="3"/>
        <v>6</v>
      </c>
      <c r="B7" s="3" t="s">
        <v>25</v>
      </c>
      <c r="C7" s="3">
        <v>0</v>
      </c>
      <c r="D7" s="3">
        <v>0</v>
      </c>
      <c r="E7" s="3">
        <v>2</v>
      </c>
      <c r="F7" s="3">
        <v>1</v>
      </c>
      <c r="G7" s="3">
        <v>1</v>
      </c>
      <c r="H7" s="3">
        <f t="shared" si="0"/>
        <v>11</v>
      </c>
      <c r="I7" s="3"/>
      <c r="J7" s="3"/>
      <c r="K7" s="3">
        <f t="shared" si="1"/>
        <v>0</v>
      </c>
      <c r="L7" s="3"/>
      <c r="M7" s="3">
        <f t="shared" si="2"/>
        <v>11</v>
      </c>
    </row>
    <row r="8" spans="1:13">
      <c r="A8">
        <f t="shared" si="3"/>
        <v>7</v>
      </c>
      <c r="B8" s="3" t="s">
        <v>19</v>
      </c>
      <c r="C8" s="3">
        <v>1</v>
      </c>
      <c r="D8" s="3">
        <v>1</v>
      </c>
      <c r="E8" s="3">
        <v>2</v>
      </c>
      <c r="F8" s="3">
        <v>4</v>
      </c>
      <c r="G8" s="3">
        <v>1</v>
      </c>
      <c r="H8" s="3">
        <f t="shared" si="0"/>
        <v>41</v>
      </c>
      <c r="I8" s="3"/>
      <c r="J8" s="3"/>
      <c r="K8" s="3">
        <f t="shared" si="1"/>
        <v>0</v>
      </c>
      <c r="L8" s="3"/>
      <c r="M8" s="3">
        <f t="shared" si="2"/>
        <v>41</v>
      </c>
    </row>
    <row r="9" spans="1:13">
      <c r="A9">
        <f t="shared" si="3"/>
        <v>8</v>
      </c>
      <c r="B9" s="3" t="s">
        <v>60</v>
      </c>
      <c r="C9" s="3">
        <v>0</v>
      </c>
      <c r="D9" s="3">
        <v>0</v>
      </c>
      <c r="E9" s="3">
        <v>0</v>
      </c>
      <c r="F9" s="3">
        <v>0</v>
      </c>
      <c r="G9" s="3">
        <v>1</v>
      </c>
      <c r="H9" s="3">
        <f t="shared" si="0"/>
        <v>1</v>
      </c>
      <c r="I9" s="3"/>
      <c r="J9" s="3"/>
      <c r="K9" s="3">
        <f t="shared" si="1"/>
        <v>0</v>
      </c>
      <c r="L9" s="3"/>
      <c r="M9" s="3">
        <f t="shared" si="2"/>
        <v>1</v>
      </c>
    </row>
    <row r="10" spans="1:13">
      <c r="A10">
        <f t="shared" si="3"/>
        <v>9</v>
      </c>
      <c r="B10" s="3" t="s">
        <v>29</v>
      </c>
      <c r="C10" s="3">
        <v>0</v>
      </c>
      <c r="D10" s="3">
        <v>0</v>
      </c>
      <c r="E10" s="3">
        <v>2</v>
      </c>
      <c r="F10" s="3">
        <v>1</v>
      </c>
      <c r="G10" s="3">
        <v>1</v>
      </c>
      <c r="H10" s="3">
        <f t="shared" si="0"/>
        <v>11</v>
      </c>
      <c r="I10" s="3">
        <v>0</v>
      </c>
      <c r="J10" s="3">
        <v>0</v>
      </c>
      <c r="K10" s="3">
        <f t="shared" si="1"/>
        <v>0</v>
      </c>
      <c r="L10" s="3"/>
      <c r="M10" s="3">
        <f t="shared" si="2"/>
        <v>11</v>
      </c>
    </row>
    <row r="11" spans="1:13">
      <c r="A11">
        <f t="shared" si="3"/>
        <v>10</v>
      </c>
      <c r="B11" s="3" t="s">
        <v>61</v>
      </c>
      <c r="C11" s="3">
        <v>0</v>
      </c>
      <c r="D11" s="3">
        <v>0</v>
      </c>
      <c r="E11" s="3">
        <v>0</v>
      </c>
      <c r="F11" s="3">
        <v>0</v>
      </c>
      <c r="G11" s="3">
        <v>2</v>
      </c>
      <c r="H11" s="3">
        <f t="shared" si="0"/>
        <v>2</v>
      </c>
      <c r="I11" s="3"/>
      <c r="J11" s="3"/>
      <c r="K11" s="3">
        <f t="shared" si="1"/>
        <v>0</v>
      </c>
      <c r="L11" s="3"/>
      <c r="M11" s="3">
        <f t="shared" si="2"/>
        <v>2</v>
      </c>
    </row>
    <row r="12" spans="1:13">
      <c r="A12">
        <f t="shared" si="3"/>
        <v>11</v>
      </c>
      <c r="B12" s="3" t="s">
        <v>27</v>
      </c>
      <c r="C12" s="3">
        <v>0</v>
      </c>
      <c r="D12" s="3">
        <v>0</v>
      </c>
      <c r="E12" s="3">
        <v>0</v>
      </c>
      <c r="F12" s="3">
        <v>1</v>
      </c>
      <c r="G12" s="3">
        <v>1</v>
      </c>
      <c r="H12" s="3">
        <f t="shared" si="0"/>
        <v>3</v>
      </c>
      <c r="I12" s="3"/>
      <c r="J12" s="3"/>
      <c r="K12" s="3">
        <f t="shared" si="1"/>
        <v>0</v>
      </c>
      <c r="L12" s="3"/>
      <c r="M12" s="3">
        <f t="shared" si="2"/>
        <v>3</v>
      </c>
    </row>
    <row r="13" spans="1:13">
      <c r="A13">
        <f t="shared" si="3"/>
        <v>12</v>
      </c>
      <c r="B13" s="3" t="s">
        <v>44</v>
      </c>
      <c r="C13" s="3">
        <v>0</v>
      </c>
      <c r="D13" s="3">
        <v>0</v>
      </c>
      <c r="E13" s="3">
        <v>0</v>
      </c>
      <c r="F13" s="3">
        <v>0</v>
      </c>
      <c r="G13" s="3">
        <v>1</v>
      </c>
      <c r="H13" s="3">
        <f t="shared" si="0"/>
        <v>1</v>
      </c>
      <c r="I13" s="3"/>
      <c r="J13" s="3"/>
      <c r="K13" s="3">
        <f t="shared" si="1"/>
        <v>0</v>
      </c>
      <c r="L13" s="3"/>
      <c r="M13" s="3">
        <f t="shared" si="2"/>
        <v>1</v>
      </c>
    </row>
    <row r="14" spans="1:13">
      <c r="A14">
        <f t="shared" si="3"/>
        <v>13</v>
      </c>
      <c r="B14" s="3" t="s">
        <v>43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f t="shared" si="0"/>
        <v>2</v>
      </c>
      <c r="I14" s="3"/>
      <c r="J14" s="3"/>
      <c r="K14" s="3">
        <f t="shared" si="1"/>
        <v>0</v>
      </c>
      <c r="L14" s="3"/>
      <c r="M14" s="3">
        <f t="shared" si="2"/>
        <v>2</v>
      </c>
    </row>
    <row r="15" spans="1:13">
      <c r="A15">
        <f t="shared" si="3"/>
        <v>14</v>
      </c>
      <c r="B15" s="3" t="s">
        <v>15</v>
      </c>
      <c r="C15" s="3">
        <v>0</v>
      </c>
      <c r="D15" s="3">
        <v>1</v>
      </c>
      <c r="E15" s="3">
        <v>3</v>
      </c>
      <c r="F15" s="3">
        <v>2</v>
      </c>
      <c r="G15" s="3">
        <v>3</v>
      </c>
      <c r="H15" s="3">
        <f t="shared" si="0"/>
        <v>27</v>
      </c>
      <c r="I15" s="3">
        <v>1</v>
      </c>
      <c r="J15" s="3">
        <v>0</v>
      </c>
      <c r="K15" s="3">
        <f t="shared" si="1"/>
        <v>2</v>
      </c>
      <c r="L15" s="3"/>
      <c r="M15" s="3">
        <f t="shared" si="2"/>
        <v>29</v>
      </c>
    </row>
    <row r="16" spans="1:13">
      <c r="A16">
        <f t="shared" si="3"/>
        <v>15</v>
      </c>
      <c r="B16" s="3" t="s">
        <v>32</v>
      </c>
      <c r="C16" s="3">
        <v>0</v>
      </c>
      <c r="D16" s="3">
        <v>0</v>
      </c>
      <c r="E16" s="3">
        <v>0</v>
      </c>
      <c r="F16" s="3">
        <v>3</v>
      </c>
      <c r="G16" s="3">
        <v>0</v>
      </c>
      <c r="H16" s="3">
        <f t="shared" si="0"/>
        <v>6</v>
      </c>
      <c r="I16" s="3"/>
      <c r="J16" s="3"/>
      <c r="K16" s="3">
        <f t="shared" si="1"/>
        <v>0</v>
      </c>
      <c r="L16" s="3"/>
      <c r="M16" s="3">
        <f t="shared" si="2"/>
        <v>6</v>
      </c>
    </row>
    <row r="17" spans="1:13">
      <c r="A17">
        <f t="shared" si="3"/>
        <v>16</v>
      </c>
      <c r="B17" s="3" t="s">
        <v>45</v>
      </c>
      <c r="C17" s="3">
        <v>0</v>
      </c>
      <c r="D17" s="3">
        <v>0</v>
      </c>
      <c r="E17" s="3">
        <v>0</v>
      </c>
      <c r="F17" s="3">
        <v>3</v>
      </c>
      <c r="G17" s="3">
        <v>1</v>
      </c>
      <c r="H17" s="3">
        <f t="shared" si="0"/>
        <v>7</v>
      </c>
      <c r="I17" s="3"/>
      <c r="J17" s="3"/>
      <c r="K17" s="3">
        <f t="shared" si="1"/>
        <v>0</v>
      </c>
      <c r="L17" s="3"/>
      <c r="M17" s="3">
        <f t="shared" si="2"/>
        <v>7</v>
      </c>
    </row>
    <row r="18" spans="1:13">
      <c r="A18">
        <f t="shared" si="3"/>
        <v>17</v>
      </c>
      <c r="B18" s="3" t="s">
        <v>9</v>
      </c>
      <c r="C18" s="3">
        <v>0</v>
      </c>
      <c r="D18" s="3">
        <v>2</v>
      </c>
      <c r="E18" s="3">
        <v>2</v>
      </c>
      <c r="F18" s="3">
        <v>3</v>
      </c>
      <c r="G18" s="3">
        <v>4</v>
      </c>
      <c r="H18" s="3">
        <f t="shared" si="0"/>
        <v>34</v>
      </c>
      <c r="I18" s="3">
        <v>1</v>
      </c>
      <c r="J18" s="3">
        <v>1</v>
      </c>
      <c r="K18" s="3">
        <f t="shared" si="1"/>
        <v>3</v>
      </c>
      <c r="L18" s="3"/>
      <c r="M18" s="3">
        <f t="shared" si="2"/>
        <v>37</v>
      </c>
    </row>
    <row r="19" spans="1:13">
      <c r="A19">
        <f t="shared" si="3"/>
        <v>18</v>
      </c>
      <c r="B19" s="3" t="s">
        <v>14</v>
      </c>
      <c r="C19" s="3">
        <v>0</v>
      </c>
      <c r="D19" s="3">
        <v>0</v>
      </c>
      <c r="E19" s="3">
        <v>2</v>
      </c>
      <c r="F19" s="3">
        <v>4</v>
      </c>
      <c r="G19" s="3">
        <v>5</v>
      </c>
      <c r="H19" s="3">
        <f t="shared" si="0"/>
        <v>21</v>
      </c>
      <c r="I19" s="3">
        <v>1</v>
      </c>
      <c r="J19" s="3">
        <v>2</v>
      </c>
      <c r="K19" s="3">
        <f t="shared" si="1"/>
        <v>4</v>
      </c>
      <c r="L19" s="3"/>
      <c r="M19" s="3">
        <f t="shared" si="2"/>
        <v>25</v>
      </c>
    </row>
    <row r="20" spans="1:13">
      <c r="A20">
        <f t="shared" si="3"/>
        <v>19</v>
      </c>
      <c r="B20" s="3" t="s">
        <v>46</v>
      </c>
      <c r="C20" s="3">
        <v>0</v>
      </c>
      <c r="D20" s="3">
        <v>0</v>
      </c>
      <c r="E20" s="3">
        <v>0</v>
      </c>
      <c r="F20" s="3">
        <v>1</v>
      </c>
      <c r="G20" s="3">
        <v>1</v>
      </c>
      <c r="H20" s="3">
        <f t="shared" si="0"/>
        <v>3</v>
      </c>
      <c r="I20" s="3">
        <v>0</v>
      </c>
      <c r="J20" s="3">
        <v>0</v>
      </c>
      <c r="K20" s="3">
        <f t="shared" si="1"/>
        <v>0</v>
      </c>
      <c r="L20" s="3"/>
      <c r="M20" s="3">
        <f t="shared" si="2"/>
        <v>3</v>
      </c>
    </row>
    <row r="21" spans="1:13">
      <c r="A21">
        <f t="shared" si="3"/>
        <v>20</v>
      </c>
      <c r="B21" s="3" t="s">
        <v>16</v>
      </c>
      <c r="C21" s="3">
        <v>0</v>
      </c>
      <c r="D21" s="3">
        <v>1</v>
      </c>
      <c r="E21" s="3">
        <v>0</v>
      </c>
      <c r="F21" s="3">
        <v>2</v>
      </c>
      <c r="G21" s="3">
        <v>1</v>
      </c>
      <c r="H21" s="3">
        <f t="shared" si="0"/>
        <v>13</v>
      </c>
      <c r="I21" s="3">
        <v>1</v>
      </c>
      <c r="J21" s="3">
        <v>0</v>
      </c>
      <c r="K21" s="3">
        <f t="shared" si="1"/>
        <v>2</v>
      </c>
      <c r="L21" s="3"/>
      <c r="M21" s="3">
        <f t="shared" si="2"/>
        <v>15</v>
      </c>
    </row>
    <row r="22" spans="1:13">
      <c r="A22">
        <f t="shared" si="3"/>
        <v>21</v>
      </c>
      <c r="B22" s="3" t="s">
        <v>2</v>
      </c>
      <c r="C22" s="3">
        <v>1</v>
      </c>
      <c r="D22" s="3">
        <v>1</v>
      </c>
      <c r="E22" s="3">
        <v>3</v>
      </c>
      <c r="F22" s="3">
        <v>9</v>
      </c>
      <c r="G22" s="3">
        <v>6</v>
      </c>
      <c r="H22" s="3">
        <f t="shared" si="0"/>
        <v>60</v>
      </c>
      <c r="I22" s="3">
        <v>1</v>
      </c>
      <c r="J22" s="3">
        <v>3</v>
      </c>
      <c r="K22" s="3">
        <f t="shared" si="1"/>
        <v>5</v>
      </c>
      <c r="L22" s="3">
        <v>4</v>
      </c>
      <c r="M22" s="3">
        <f t="shared" si="2"/>
        <v>69</v>
      </c>
    </row>
    <row r="23" spans="1:13">
      <c r="A23">
        <f t="shared" si="3"/>
        <v>22</v>
      </c>
      <c r="B23" s="3" t="s">
        <v>38</v>
      </c>
      <c r="C23" s="3">
        <v>0</v>
      </c>
      <c r="D23" s="3">
        <v>0</v>
      </c>
      <c r="E23" s="3">
        <v>0</v>
      </c>
      <c r="F23" s="3">
        <v>2</v>
      </c>
      <c r="G23" s="3">
        <v>1</v>
      </c>
      <c r="H23" s="3">
        <f t="shared" si="0"/>
        <v>5</v>
      </c>
      <c r="I23" s="3"/>
      <c r="J23" s="3"/>
      <c r="K23" s="3">
        <f t="shared" si="1"/>
        <v>0</v>
      </c>
      <c r="L23" s="3"/>
      <c r="M23" s="3">
        <f t="shared" si="2"/>
        <v>5</v>
      </c>
    </row>
    <row r="24" spans="1:13">
      <c r="A24">
        <f t="shared" si="3"/>
        <v>23</v>
      </c>
      <c r="B24" s="3" t="s">
        <v>26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f t="shared" si="0"/>
        <v>8</v>
      </c>
      <c r="I24" s="3"/>
      <c r="J24" s="3"/>
      <c r="K24" s="3">
        <f t="shared" si="1"/>
        <v>0</v>
      </c>
      <c r="L24" s="3"/>
      <c r="M24" s="3">
        <f t="shared" si="2"/>
        <v>8</v>
      </c>
    </row>
    <row r="25" spans="1:13">
      <c r="A25">
        <f t="shared" si="3"/>
        <v>24</v>
      </c>
      <c r="B25" s="3" t="s">
        <v>8</v>
      </c>
      <c r="C25" s="3">
        <v>1</v>
      </c>
      <c r="D25" s="3">
        <v>2</v>
      </c>
      <c r="E25" s="3">
        <v>1</v>
      </c>
      <c r="F25" s="3">
        <v>4</v>
      </c>
      <c r="G25" s="3">
        <v>6</v>
      </c>
      <c r="H25" s="3">
        <f t="shared" si="0"/>
        <v>50</v>
      </c>
      <c r="I25" s="3">
        <v>1</v>
      </c>
      <c r="J25" s="3">
        <v>1</v>
      </c>
      <c r="K25" s="3">
        <f t="shared" si="1"/>
        <v>3</v>
      </c>
      <c r="L25" s="3"/>
      <c r="M25" s="3">
        <f t="shared" si="2"/>
        <v>53</v>
      </c>
    </row>
    <row r="26" spans="1:13">
      <c r="A26">
        <f t="shared" si="3"/>
        <v>25</v>
      </c>
      <c r="B26" s="3" t="s">
        <v>7</v>
      </c>
      <c r="C26" s="3">
        <v>2</v>
      </c>
      <c r="D26" s="3">
        <v>4</v>
      </c>
      <c r="E26" s="3">
        <v>2</v>
      </c>
      <c r="F26" s="3">
        <v>6</v>
      </c>
      <c r="G26" s="3">
        <v>6</v>
      </c>
      <c r="H26" s="3">
        <f t="shared" si="0"/>
        <v>90</v>
      </c>
      <c r="I26" s="3">
        <v>1</v>
      </c>
      <c r="J26" s="3">
        <v>3</v>
      </c>
      <c r="K26" s="3">
        <f t="shared" si="1"/>
        <v>5</v>
      </c>
      <c r="L26" s="3"/>
      <c r="M26" s="3">
        <f t="shared" si="2"/>
        <v>95</v>
      </c>
    </row>
    <row r="27" spans="1:13">
      <c r="A27">
        <f t="shared" si="3"/>
        <v>26</v>
      </c>
      <c r="B27" s="3" t="s">
        <v>34</v>
      </c>
      <c r="C27" s="3">
        <v>0</v>
      </c>
      <c r="D27" s="3">
        <v>0</v>
      </c>
      <c r="E27" s="3">
        <v>0</v>
      </c>
      <c r="F27" s="3">
        <v>1</v>
      </c>
      <c r="G27" s="3">
        <v>0</v>
      </c>
      <c r="H27" s="3">
        <f t="shared" si="0"/>
        <v>2</v>
      </c>
      <c r="I27" s="3"/>
      <c r="J27" s="3"/>
      <c r="K27" s="3">
        <f t="shared" si="1"/>
        <v>0</v>
      </c>
      <c r="L27" s="3"/>
      <c r="M27" s="3">
        <f t="shared" si="2"/>
        <v>2</v>
      </c>
    </row>
    <row r="28" spans="1:13">
      <c r="A28">
        <f t="shared" si="3"/>
        <v>27</v>
      </c>
      <c r="B28" s="3" t="s">
        <v>58</v>
      </c>
      <c r="C28" s="3">
        <v>0</v>
      </c>
      <c r="D28" s="3">
        <v>0</v>
      </c>
      <c r="E28" s="3">
        <v>0</v>
      </c>
      <c r="F28" s="3">
        <v>0</v>
      </c>
      <c r="G28" s="3">
        <v>4</v>
      </c>
      <c r="H28" s="3">
        <f t="shared" si="0"/>
        <v>4</v>
      </c>
      <c r="I28" s="3"/>
      <c r="J28" s="3"/>
      <c r="K28" s="3">
        <f t="shared" si="1"/>
        <v>0</v>
      </c>
      <c r="L28" s="3"/>
      <c r="M28" s="3">
        <f t="shared" si="2"/>
        <v>4</v>
      </c>
    </row>
    <row r="29" spans="1:13">
      <c r="A29">
        <f t="shared" si="3"/>
        <v>28</v>
      </c>
      <c r="B29" s="3" t="s">
        <v>18</v>
      </c>
      <c r="C29" s="3">
        <v>1</v>
      </c>
      <c r="D29" s="3">
        <v>0</v>
      </c>
      <c r="E29" s="3">
        <v>1</v>
      </c>
      <c r="F29" s="3">
        <v>2</v>
      </c>
      <c r="G29" s="3">
        <v>2</v>
      </c>
      <c r="H29" s="3">
        <f t="shared" si="0"/>
        <v>26</v>
      </c>
      <c r="I29" s="3">
        <v>1</v>
      </c>
      <c r="J29" s="3">
        <v>2</v>
      </c>
      <c r="K29" s="3">
        <f t="shared" si="1"/>
        <v>4</v>
      </c>
      <c r="L29" s="3"/>
      <c r="M29" s="3">
        <f t="shared" si="2"/>
        <v>30</v>
      </c>
    </row>
    <row r="30" spans="1:13">
      <c r="A30">
        <f t="shared" si="3"/>
        <v>29</v>
      </c>
      <c r="B30" s="3" t="s">
        <v>47</v>
      </c>
      <c r="C30" s="3">
        <v>0</v>
      </c>
      <c r="D30" s="3">
        <v>0</v>
      </c>
      <c r="E30" s="3">
        <v>0</v>
      </c>
      <c r="F30" s="3">
        <v>1</v>
      </c>
      <c r="G30" s="3">
        <v>0</v>
      </c>
      <c r="H30" s="3">
        <f t="shared" si="0"/>
        <v>2</v>
      </c>
      <c r="I30" s="3"/>
      <c r="J30" s="3"/>
      <c r="K30" s="3">
        <f t="shared" si="1"/>
        <v>0</v>
      </c>
      <c r="L30" s="3"/>
      <c r="M30" s="3">
        <f t="shared" si="2"/>
        <v>2</v>
      </c>
    </row>
    <row r="31" spans="1:13">
      <c r="A31">
        <f t="shared" si="3"/>
        <v>30</v>
      </c>
      <c r="B31" s="3" t="s">
        <v>39</v>
      </c>
      <c r="C31" s="3">
        <v>0</v>
      </c>
      <c r="D31" s="3">
        <v>0</v>
      </c>
      <c r="E31" s="3">
        <v>0</v>
      </c>
      <c r="F31" s="3">
        <v>1</v>
      </c>
      <c r="G31" s="3">
        <v>0</v>
      </c>
      <c r="H31" s="3">
        <f t="shared" si="0"/>
        <v>2</v>
      </c>
      <c r="I31" s="3"/>
      <c r="J31" s="3"/>
      <c r="K31" s="3">
        <f t="shared" si="1"/>
        <v>0</v>
      </c>
      <c r="L31" s="3"/>
      <c r="M31" s="3">
        <f t="shared" si="2"/>
        <v>2</v>
      </c>
    </row>
    <row r="32" spans="1:13">
      <c r="A32">
        <f t="shared" si="3"/>
        <v>31</v>
      </c>
      <c r="B32" s="3" t="s">
        <v>12</v>
      </c>
      <c r="C32" s="3">
        <v>0</v>
      </c>
      <c r="D32" s="3">
        <v>2</v>
      </c>
      <c r="E32" s="3">
        <v>3</v>
      </c>
      <c r="F32" s="3">
        <v>4</v>
      </c>
      <c r="G32" s="3">
        <v>1</v>
      </c>
      <c r="H32" s="3">
        <f t="shared" si="0"/>
        <v>37</v>
      </c>
      <c r="I32" s="3">
        <v>1</v>
      </c>
      <c r="J32" s="3">
        <v>1</v>
      </c>
      <c r="K32" s="3">
        <f t="shared" si="1"/>
        <v>3</v>
      </c>
      <c r="L32" s="3"/>
      <c r="M32" s="3">
        <f t="shared" si="2"/>
        <v>40</v>
      </c>
    </row>
    <row r="33" spans="1:13">
      <c r="A33">
        <f t="shared" si="3"/>
        <v>32</v>
      </c>
      <c r="B33" s="3" t="s">
        <v>17</v>
      </c>
      <c r="C33" s="3">
        <v>0</v>
      </c>
      <c r="D33" s="3">
        <v>1</v>
      </c>
      <c r="E33" s="3">
        <v>2</v>
      </c>
      <c r="F33" s="3">
        <v>1</v>
      </c>
      <c r="G33" s="3">
        <v>1</v>
      </c>
      <c r="H33" s="3">
        <f t="shared" si="0"/>
        <v>19</v>
      </c>
      <c r="I33" s="3">
        <v>1</v>
      </c>
      <c r="J33" s="3">
        <v>1</v>
      </c>
      <c r="K33" s="3">
        <f t="shared" si="1"/>
        <v>3</v>
      </c>
      <c r="L33" s="3"/>
      <c r="M33" s="3">
        <f t="shared" si="2"/>
        <v>22</v>
      </c>
    </row>
    <row r="34" spans="1:13">
      <c r="A34">
        <f t="shared" si="3"/>
        <v>33</v>
      </c>
      <c r="B34" s="3" t="s">
        <v>63</v>
      </c>
      <c r="C34" s="3">
        <v>0</v>
      </c>
      <c r="D34" s="3">
        <v>1</v>
      </c>
      <c r="E34" s="3">
        <v>4</v>
      </c>
      <c r="F34" s="3">
        <v>2</v>
      </c>
      <c r="G34" s="3">
        <v>0</v>
      </c>
      <c r="H34" s="3">
        <f t="shared" ref="H34:H52" si="4">C34*16+D34*8+E34*4+F34*2+G34*1</f>
        <v>28</v>
      </c>
      <c r="I34" s="3"/>
      <c r="J34" s="3"/>
      <c r="K34" s="3">
        <f t="shared" ref="K34:K52" si="5">I34*2+J34*1</f>
        <v>0</v>
      </c>
      <c r="L34" s="3"/>
      <c r="M34" s="3">
        <f t="shared" ref="M34:M52" si="6">H34+K34+L34</f>
        <v>28</v>
      </c>
    </row>
    <row r="35" spans="1:13">
      <c r="A35">
        <f t="shared" si="3"/>
        <v>34</v>
      </c>
      <c r="B35" s="3" t="s">
        <v>28</v>
      </c>
      <c r="C35" s="3">
        <v>0</v>
      </c>
      <c r="D35" s="3">
        <v>0</v>
      </c>
      <c r="E35" s="3">
        <v>1</v>
      </c>
      <c r="F35" s="3">
        <v>1</v>
      </c>
      <c r="G35" s="3">
        <v>0</v>
      </c>
      <c r="H35" s="3">
        <f t="shared" si="4"/>
        <v>6</v>
      </c>
      <c r="I35" s="3"/>
      <c r="J35" s="3"/>
      <c r="K35" s="3">
        <f t="shared" si="5"/>
        <v>0</v>
      </c>
      <c r="L35" s="3"/>
      <c r="M35" s="3">
        <f t="shared" si="6"/>
        <v>6</v>
      </c>
    </row>
    <row r="36" spans="1:13">
      <c r="A36">
        <f t="shared" si="3"/>
        <v>35</v>
      </c>
      <c r="B36" s="3" t="s">
        <v>13</v>
      </c>
      <c r="C36" s="3">
        <v>1</v>
      </c>
      <c r="D36" s="3">
        <v>2</v>
      </c>
      <c r="E36" s="3">
        <v>3</v>
      </c>
      <c r="F36" s="3">
        <v>4</v>
      </c>
      <c r="G36" s="3">
        <v>8</v>
      </c>
      <c r="H36" s="3">
        <f t="shared" si="4"/>
        <v>60</v>
      </c>
      <c r="I36" s="3">
        <v>0</v>
      </c>
      <c r="J36" s="3">
        <v>3</v>
      </c>
      <c r="K36" s="3">
        <f t="shared" si="5"/>
        <v>3</v>
      </c>
      <c r="L36" s="3">
        <v>4</v>
      </c>
      <c r="M36" s="3">
        <f t="shared" si="6"/>
        <v>67</v>
      </c>
    </row>
    <row r="37" spans="1:13">
      <c r="A37">
        <f t="shared" si="3"/>
        <v>36</v>
      </c>
      <c r="B37" s="3" t="s">
        <v>6</v>
      </c>
      <c r="C37" s="3">
        <v>2</v>
      </c>
      <c r="D37" s="3">
        <v>3</v>
      </c>
      <c r="E37" s="3">
        <v>5</v>
      </c>
      <c r="F37" s="3">
        <v>10</v>
      </c>
      <c r="G37" s="3">
        <v>14</v>
      </c>
      <c r="H37" s="3">
        <f t="shared" si="4"/>
        <v>110</v>
      </c>
      <c r="I37" s="3">
        <v>1</v>
      </c>
      <c r="J37" s="3">
        <v>0</v>
      </c>
      <c r="K37" s="3">
        <f t="shared" si="5"/>
        <v>2</v>
      </c>
      <c r="L37" s="3">
        <v>4</v>
      </c>
      <c r="M37" s="3">
        <f t="shared" si="6"/>
        <v>116</v>
      </c>
    </row>
    <row r="38" spans="1:13">
      <c r="A38">
        <f t="shared" si="3"/>
        <v>37</v>
      </c>
      <c r="B38" s="3" t="s">
        <v>10</v>
      </c>
      <c r="C38" s="3">
        <v>1</v>
      </c>
      <c r="D38" s="3">
        <v>2</v>
      </c>
      <c r="E38" s="3">
        <v>4</v>
      </c>
      <c r="F38" s="3">
        <v>9</v>
      </c>
      <c r="G38" s="3">
        <v>0</v>
      </c>
      <c r="H38" s="3">
        <f t="shared" si="4"/>
        <v>66</v>
      </c>
      <c r="I38" s="3">
        <v>1</v>
      </c>
      <c r="J38" s="3">
        <v>0</v>
      </c>
      <c r="K38" s="3">
        <f t="shared" si="5"/>
        <v>2</v>
      </c>
      <c r="L38" s="3">
        <v>4</v>
      </c>
      <c r="M38" s="3">
        <f t="shared" si="6"/>
        <v>72</v>
      </c>
    </row>
    <row r="39" spans="1:13">
      <c r="A39">
        <f t="shared" si="3"/>
        <v>38</v>
      </c>
      <c r="B39" s="3" t="s">
        <v>4</v>
      </c>
      <c r="C39" s="3">
        <v>0</v>
      </c>
      <c r="D39" s="3">
        <v>1</v>
      </c>
      <c r="E39" s="3">
        <v>4</v>
      </c>
      <c r="F39" s="3">
        <v>3</v>
      </c>
      <c r="G39" s="3">
        <v>2</v>
      </c>
      <c r="H39" s="3">
        <f t="shared" si="4"/>
        <v>32</v>
      </c>
      <c r="I39" s="3">
        <v>0</v>
      </c>
      <c r="J39" s="3">
        <v>1</v>
      </c>
      <c r="K39" s="3">
        <f t="shared" si="5"/>
        <v>1</v>
      </c>
      <c r="L39" s="3"/>
      <c r="M39" s="3">
        <f t="shared" si="6"/>
        <v>33</v>
      </c>
    </row>
    <row r="40" spans="1:13">
      <c r="A40">
        <f t="shared" si="3"/>
        <v>39</v>
      </c>
      <c r="B40" s="3" t="s">
        <v>31</v>
      </c>
      <c r="C40" s="3">
        <v>0</v>
      </c>
      <c r="D40" s="3">
        <v>0</v>
      </c>
      <c r="E40" s="3">
        <v>0</v>
      </c>
      <c r="F40" s="3">
        <v>1</v>
      </c>
      <c r="G40" s="3">
        <v>5</v>
      </c>
      <c r="H40" s="3">
        <f t="shared" si="4"/>
        <v>7</v>
      </c>
      <c r="I40" s="3">
        <v>0</v>
      </c>
      <c r="J40" s="3">
        <v>1</v>
      </c>
      <c r="K40" s="3">
        <f t="shared" si="5"/>
        <v>1</v>
      </c>
      <c r="L40" s="3"/>
      <c r="M40" s="3">
        <f t="shared" si="6"/>
        <v>8</v>
      </c>
    </row>
    <row r="41" spans="1:13">
      <c r="A41">
        <f t="shared" si="3"/>
        <v>40</v>
      </c>
      <c r="B41" s="3" t="s">
        <v>3</v>
      </c>
      <c r="C41" s="3">
        <v>0</v>
      </c>
      <c r="D41" s="3">
        <v>1</v>
      </c>
      <c r="E41" s="3">
        <v>1</v>
      </c>
      <c r="F41" s="3">
        <v>1</v>
      </c>
      <c r="G41" s="3">
        <v>6</v>
      </c>
      <c r="H41" s="3">
        <f t="shared" si="4"/>
        <v>20</v>
      </c>
      <c r="I41" s="3">
        <v>2</v>
      </c>
      <c r="J41" s="3">
        <v>1</v>
      </c>
      <c r="K41" s="3">
        <f t="shared" si="5"/>
        <v>5</v>
      </c>
      <c r="L41" s="3"/>
      <c r="M41" s="3">
        <f t="shared" si="6"/>
        <v>25</v>
      </c>
    </row>
    <row r="42" spans="1:13">
      <c r="A42">
        <f t="shared" si="3"/>
        <v>41</v>
      </c>
      <c r="B42" s="3" t="s">
        <v>23</v>
      </c>
      <c r="C42" s="3">
        <v>0</v>
      </c>
      <c r="D42" s="3">
        <v>0</v>
      </c>
      <c r="E42" s="3">
        <v>1</v>
      </c>
      <c r="F42" s="3">
        <v>2</v>
      </c>
      <c r="G42" s="3">
        <v>2</v>
      </c>
      <c r="H42" s="3">
        <f t="shared" si="4"/>
        <v>10</v>
      </c>
      <c r="I42" s="3">
        <v>0</v>
      </c>
      <c r="J42" s="3">
        <v>0</v>
      </c>
      <c r="K42" s="3">
        <f t="shared" si="5"/>
        <v>0</v>
      </c>
      <c r="L42" s="3"/>
      <c r="M42" s="3">
        <f t="shared" si="6"/>
        <v>10</v>
      </c>
    </row>
    <row r="43" spans="1:13">
      <c r="A43">
        <f t="shared" si="3"/>
        <v>42</v>
      </c>
      <c r="B43" s="3" t="s">
        <v>21</v>
      </c>
      <c r="C43" s="3">
        <v>0</v>
      </c>
      <c r="D43" s="3">
        <v>1</v>
      </c>
      <c r="E43" s="3">
        <v>2</v>
      </c>
      <c r="F43" s="3">
        <v>2</v>
      </c>
      <c r="G43" s="3">
        <v>2</v>
      </c>
      <c r="H43" s="3">
        <f t="shared" si="4"/>
        <v>22</v>
      </c>
      <c r="I43" s="3">
        <v>0</v>
      </c>
      <c r="J43" s="3">
        <v>0</v>
      </c>
      <c r="K43" s="3">
        <f t="shared" si="5"/>
        <v>0</v>
      </c>
      <c r="L43" s="3"/>
      <c r="M43" s="3">
        <f t="shared" si="6"/>
        <v>22</v>
      </c>
    </row>
    <row r="44" spans="1:13">
      <c r="A44">
        <f t="shared" si="3"/>
        <v>43</v>
      </c>
      <c r="B44" s="3" t="s">
        <v>42</v>
      </c>
      <c r="C44" s="3">
        <v>0</v>
      </c>
      <c r="D44" s="3">
        <v>0</v>
      </c>
      <c r="E44" s="3">
        <v>1</v>
      </c>
      <c r="F44" s="3">
        <v>1</v>
      </c>
      <c r="G44" s="3">
        <v>0</v>
      </c>
      <c r="H44" s="3">
        <f t="shared" si="4"/>
        <v>6</v>
      </c>
      <c r="I44" s="3"/>
      <c r="J44" s="3"/>
      <c r="K44" s="3">
        <f t="shared" si="5"/>
        <v>0</v>
      </c>
      <c r="L44" s="3"/>
      <c r="M44" s="3">
        <f t="shared" si="6"/>
        <v>6</v>
      </c>
    </row>
    <row r="45" spans="1:13">
      <c r="A45">
        <f t="shared" si="3"/>
        <v>44</v>
      </c>
      <c r="B45" s="3" t="s">
        <v>5</v>
      </c>
      <c r="C45" s="3">
        <v>0</v>
      </c>
      <c r="D45" s="3">
        <v>1</v>
      </c>
      <c r="E45" s="3">
        <v>2</v>
      </c>
      <c r="F45" s="3">
        <v>3</v>
      </c>
      <c r="G45" s="3">
        <v>5</v>
      </c>
      <c r="H45" s="3">
        <f t="shared" si="4"/>
        <v>27</v>
      </c>
      <c r="I45" s="3">
        <v>2</v>
      </c>
      <c r="J45" s="3">
        <v>2</v>
      </c>
      <c r="K45" s="3">
        <f t="shared" si="5"/>
        <v>6</v>
      </c>
      <c r="L45" s="3"/>
      <c r="M45" s="3">
        <f t="shared" si="6"/>
        <v>33</v>
      </c>
    </row>
    <row r="46" spans="1:13">
      <c r="A46">
        <f t="shared" si="3"/>
        <v>45</v>
      </c>
      <c r="B46" s="3" t="s">
        <v>24</v>
      </c>
      <c r="C46" s="3">
        <v>0</v>
      </c>
      <c r="D46" s="3">
        <v>0</v>
      </c>
      <c r="E46" s="3">
        <v>2</v>
      </c>
      <c r="F46" s="3">
        <v>3</v>
      </c>
      <c r="G46" s="3">
        <v>1</v>
      </c>
      <c r="H46" s="3">
        <f t="shared" si="4"/>
        <v>15</v>
      </c>
      <c r="I46" s="3"/>
      <c r="J46" s="3"/>
      <c r="K46" s="3">
        <f t="shared" si="5"/>
        <v>0</v>
      </c>
      <c r="L46" s="3"/>
      <c r="M46" s="3">
        <f t="shared" si="6"/>
        <v>15</v>
      </c>
    </row>
    <row r="47" spans="1:13">
      <c r="A47">
        <f t="shared" si="3"/>
        <v>46</v>
      </c>
      <c r="B47" s="3" t="s">
        <v>40</v>
      </c>
      <c r="C47" s="3">
        <v>0</v>
      </c>
      <c r="D47" s="3">
        <v>0</v>
      </c>
      <c r="E47" s="3">
        <v>0</v>
      </c>
      <c r="F47" s="3">
        <v>1</v>
      </c>
      <c r="G47" s="3">
        <v>6</v>
      </c>
      <c r="H47" s="3">
        <f t="shared" si="4"/>
        <v>8</v>
      </c>
      <c r="I47" s="3"/>
      <c r="J47" s="3"/>
      <c r="K47" s="3">
        <f t="shared" si="5"/>
        <v>0</v>
      </c>
      <c r="L47" s="3"/>
      <c r="M47" s="3">
        <f t="shared" si="6"/>
        <v>8</v>
      </c>
    </row>
    <row r="48" spans="1:13">
      <c r="A48">
        <f t="shared" si="3"/>
        <v>47</v>
      </c>
      <c r="B48" s="3" t="s">
        <v>33</v>
      </c>
      <c r="C48" s="3">
        <v>0</v>
      </c>
      <c r="D48" s="3">
        <v>0</v>
      </c>
      <c r="E48" s="3">
        <v>1</v>
      </c>
      <c r="F48" s="3">
        <v>1</v>
      </c>
      <c r="G48" s="3">
        <v>0</v>
      </c>
      <c r="H48" s="3">
        <f t="shared" si="4"/>
        <v>6</v>
      </c>
      <c r="I48" s="3"/>
      <c r="J48" s="3"/>
      <c r="K48" s="3">
        <f t="shared" si="5"/>
        <v>0</v>
      </c>
      <c r="L48" s="3"/>
      <c r="M48" s="3">
        <f t="shared" si="6"/>
        <v>6</v>
      </c>
    </row>
    <row r="49" spans="1:13">
      <c r="A49">
        <f t="shared" si="3"/>
        <v>48</v>
      </c>
      <c r="B49" s="3" t="s">
        <v>37</v>
      </c>
      <c r="C49" s="3">
        <v>0</v>
      </c>
      <c r="D49" s="3">
        <v>0</v>
      </c>
      <c r="E49" s="3">
        <v>1</v>
      </c>
      <c r="F49" s="3">
        <v>3</v>
      </c>
      <c r="G49" s="3">
        <v>0</v>
      </c>
      <c r="H49" s="3">
        <f t="shared" si="4"/>
        <v>10</v>
      </c>
      <c r="I49" s="3">
        <v>0</v>
      </c>
      <c r="J49" s="3">
        <v>1</v>
      </c>
      <c r="K49" s="3">
        <f t="shared" si="5"/>
        <v>1</v>
      </c>
      <c r="L49" s="3"/>
      <c r="M49" s="3">
        <f t="shared" si="6"/>
        <v>11</v>
      </c>
    </row>
    <row r="50" spans="1:13">
      <c r="A50">
        <f t="shared" si="3"/>
        <v>49</v>
      </c>
      <c r="B50" s="3" t="s">
        <v>30</v>
      </c>
      <c r="C50" s="3">
        <v>0</v>
      </c>
      <c r="D50" s="3">
        <v>0</v>
      </c>
      <c r="E50" s="3">
        <v>0</v>
      </c>
      <c r="F50" s="3">
        <v>0</v>
      </c>
      <c r="G50" s="3">
        <v>1</v>
      </c>
      <c r="H50" s="3">
        <f t="shared" si="4"/>
        <v>1</v>
      </c>
      <c r="I50" s="3">
        <v>0</v>
      </c>
      <c r="J50" s="3">
        <v>1</v>
      </c>
      <c r="K50" s="3">
        <f t="shared" si="5"/>
        <v>1</v>
      </c>
      <c r="L50" s="3"/>
      <c r="M50" s="3">
        <f t="shared" si="6"/>
        <v>2</v>
      </c>
    </row>
    <row r="51" spans="1:13">
      <c r="A51">
        <f t="shared" si="3"/>
        <v>50</v>
      </c>
      <c r="B51" s="3" t="s">
        <v>36</v>
      </c>
      <c r="C51" s="3">
        <v>0</v>
      </c>
      <c r="D51" s="3">
        <v>0</v>
      </c>
      <c r="E51" s="3">
        <v>0</v>
      </c>
      <c r="F51" s="3">
        <v>0</v>
      </c>
      <c r="G51" s="3">
        <v>1</v>
      </c>
      <c r="H51" s="3">
        <f t="shared" si="4"/>
        <v>1</v>
      </c>
      <c r="I51" s="3"/>
      <c r="J51" s="3"/>
      <c r="K51" s="3">
        <f t="shared" si="5"/>
        <v>0</v>
      </c>
      <c r="L51" s="3"/>
      <c r="M51" s="3">
        <f t="shared" si="6"/>
        <v>1</v>
      </c>
    </row>
    <row r="52" spans="1:13">
      <c r="A52">
        <f t="shared" si="3"/>
        <v>51</v>
      </c>
      <c r="B52" s="3" t="s">
        <v>41</v>
      </c>
      <c r="C52" s="3">
        <v>0</v>
      </c>
      <c r="D52" s="3">
        <v>0</v>
      </c>
      <c r="E52" s="3">
        <v>0</v>
      </c>
      <c r="F52" s="3">
        <v>1</v>
      </c>
      <c r="G52" s="3">
        <v>0</v>
      </c>
      <c r="H52" s="3">
        <f t="shared" si="4"/>
        <v>2</v>
      </c>
      <c r="I52" s="3"/>
      <c r="J52" s="3"/>
      <c r="K52" s="3">
        <f t="shared" si="5"/>
        <v>0</v>
      </c>
      <c r="L52" s="3"/>
      <c r="M52" s="3">
        <f t="shared" si="6"/>
        <v>2</v>
      </c>
    </row>
  </sheetData>
  <sortState ref="B2:M52">
    <sortCondition ref="B2:B5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קולות האסיפה הכללית</vt:lpstr>
      <vt:lpstr>ספירת קולות עפ"י ליגות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liorg</dc:creator>
  <cp:lastModifiedBy>liorg</cp:lastModifiedBy>
  <cp:lastPrinted>2016-06-23T11:05:57Z</cp:lastPrinted>
  <dcterms:created xsi:type="dcterms:W3CDTF">2016-05-28T09:04:58Z</dcterms:created>
  <dcterms:modified xsi:type="dcterms:W3CDTF">2017-06-09T08:58:08Z</dcterms:modified>
</cp:coreProperties>
</file>